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<sst xmlns="http://schemas.openxmlformats.org/spreadsheetml/2006/main" count="243" uniqueCount="34">
  <si>
    <t>#1</t>
  </si>
  <si>
    <t>Face Value</t>
  </si>
  <si>
    <t>Total</t>
  </si>
  <si>
    <t>Count</t>
  </si>
  <si>
    <t>Proportion</t>
  </si>
  <si>
    <t>Percent</t>
  </si>
  <si>
    <t xml:space="preserve">Prediction </t>
  </si>
  <si>
    <t>Hit</t>
  </si>
  <si>
    <t>Miss</t>
  </si>
  <si>
    <t>#2</t>
  </si>
  <si>
    <t>Pooled12</t>
  </si>
  <si>
    <t>#3</t>
  </si>
  <si>
    <t>#4</t>
  </si>
  <si>
    <t>Pooled34</t>
  </si>
  <si>
    <t>#5</t>
  </si>
  <si>
    <t>#6</t>
  </si>
  <si>
    <t>Pooled56</t>
  </si>
  <si>
    <t>Pooled135</t>
  </si>
  <si>
    <t>Pooled246</t>
  </si>
  <si>
    <t>PooledAll</t>
  </si>
  <si>
    <t>Color</t>
  </si>
  <si>
    <t>Blue</t>
  </si>
  <si>
    <t>Green</t>
  </si>
  <si>
    <t>Red</t>
  </si>
  <si>
    <t>Yellow</t>
  </si>
  <si>
    <t>Model</t>
  </si>
  <si>
    <t>Probability</t>
  </si>
  <si>
    <t>E50</t>
  </si>
  <si>
    <t>Bowl</t>
  </si>
  <si>
    <t>E100</t>
  </si>
  <si>
    <t>E150</t>
  </si>
  <si>
    <t>E200</t>
  </si>
  <si>
    <t>E250</t>
  </si>
  <si>
    <t>E300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</si>
</sst>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12"/>
      <name val="Calibri"/>
      <family val="2"/>
    </font>
    <font>
      <sz val="8"/>
      <color indexed="17"/>
      <name val="Calibri"/>
      <family val="2"/>
    </font>
    <font>
      <sz val="8"/>
      <color indexed="60"/>
      <name val="Calibri"/>
      <family val="2"/>
    </font>
    <font>
      <sz val="8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0000FF"/>
      <name val="Calibri"/>
      <family val="2"/>
    </font>
    <font>
      <sz val="8"/>
      <color rgb="FF006600"/>
      <name val="Calibri"/>
      <family val="2"/>
    </font>
    <font>
      <sz val="8"/>
      <color rgb="FFC00000"/>
      <name val="Calibri"/>
      <family val="2"/>
    </font>
    <font>
      <sz val="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4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43" fillId="34" borderId="0" xfId="0" applyFont="1" applyFill="1" applyAlignment="1">
      <alignment/>
    </xf>
    <xf numFmtId="0" fontId="43" fillId="0" borderId="0" xfId="0" applyFont="1" applyFill="1" applyAlignment="1">
      <alignment/>
    </xf>
    <xf numFmtId="0" fontId="47" fillId="0" borderId="0" xfId="0" applyFont="1" applyAlignment="1">
      <alignment/>
    </xf>
    <xf numFmtId="0" fontId="44" fillId="34" borderId="0" xfId="0" applyFont="1" applyFill="1" applyAlignment="1">
      <alignment/>
    </xf>
    <xf numFmtId="164" fontId="43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4" fontId="43" fillId="34" borderId="0" xfId="0" applyNumberFormat="1" applyFont="1" applyFill="1" applyAlignment="1">
      <alignment/>
    </xf>
    <xf numFmtId="164" fontId="44" fillId="34" borderId="0" xfId="0" applyNumberFormat="1" applyFont="1" applyFill="1" applyAlignment="1">
      <alignment/>
    </xf>
    <xf numFmtId="164" fontId="44" fillId="33" borderId="0" xfId="0" applyNumberFormat="1" applyFont="1" applyFill="1" applyAlignment="1">
      <alignment/>
    </xf>
    <xf numFmtId="164" fontId="45" fillId="33" borderId="0" xfId="0" applyNumberFormat="1" applyFont="1" applyFill="1" applyAlignment="1">
      <alignment/>
    </xf>
    <xf numFmtId="164" fontId="47" fillId="33" borderId="0" xfId="0" applyNumberFormat="1" applyFont="1" applyFill="1" applyAlignment="1">
      <alignment/>
    </xf>
    <xf numFmtId="164" fontId="47" fillId="0" borderId="0" xfId="0" applyNumberFormat="1" applyFont="1" applyAlignment="1">
      <alignment/>
    </xf>
    <xf numFmtId="164" fontId="43" fillId="0" borderId="0" xfId="0" applyNumberFormat="1" applyFont="1" applyFill="1" applyAlignment="1">
      <alignment/>
    </xf>
    <xf numFmtId="0" fontId="43" fillId="35" borderId="0" xfId="0" applyFont="1" applyFill="1" applyAlignment="1">
      <alignment/>
    </xf>
    <xf numFmtId="0" fontId="43" fillId="36" borderId="0" xfId="0" applyFont="1" applyFill="1" applyAlignment="1">
      <alignment/>
    </xf>
    <xf numFmtId="164" fontId="43" fillId="36" borderId="0" xfId="0" applyNumberFormat="1" applyFont="1" applyFill="1" applyAlignment="1">
      <alignment/>
    </xf>
    <xf numFmtId="0" fontId="44" fillId="35" borderId="0" xfId="0" applyFont="1" applyFill="1" applyAlignment="1">
      <alignment/>
    </xf>
    <xf numFmtId="0" fontId="45" fillId="35" borderId="0" xfId="0" applyFont="1" applyFill="1" applyAlignment="1">
      <alignment/>
    </xf>
    <xf numFmtId="0" fontId="46" fillId="35" borderId="0" xfId="0" applyFont="1" applyFill="1" applyAlignment="1">
      <alignment/>
    </xf>
    <xf numFmtId="0" fontId="46" fillId="34" borderId="0" xfId="0" applyFont="1" applyFill="1" applyAlignment="1">
      <alignment/>
    </xf>
    <xf numFmtId="164" fontId="46" fillId="34" borderId="0" xfId="0" applyNumberFormat="1" applyFont="1" applyFill="1" applyAlignment="1">
      <alignment/>
    </xf>
    <xf numFmtId="0" fontId="44" fillId="36" borderId="0" xfId="0" applyFont="1" applyFill="1" applyAlignment="1">
      <alignment/>
    </xf>
    <xf numFmtId="164" fontId="44" fillId="36" borderId="0" xfId="0" applyNumberFormat="1" applyFont="1" applyFill="1" applyAlignment="1">
      <alignment/>
    </xf>
    <xf numFmtId="0" fontId="45" fillId="36" borderId="0" xfId="0" applyFont="1" applyFill="1" applyAlignment="1">
      <alignment/>
    </xf>
    <xf numFmtId="164" fontId="45" fillId="36" borderId="0" xfId="0" applyNumberFormat="1" applyFont="1" applyFill="1" applyAlignment="1">
      <alignment/>
    </xf>
    <xf numFmtId="0" fontId="47" fillId="36" borderId="0" xfId="0" applyFont="1" applyFill="1" applyAlignment="1">
      <alignment/>
    </xf>
    <xf numFmtId="164" fontId="47" fillId="36" borderId="0" xfId="0" applyNumberFormat="1" applyFont="1" applyFill="1" applyAlignment="1">
      <alignment/>
    </xf>
    <xf numFmtId="0" fontId="45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P49" sqref="P49"/>
    </sheetView>
  </sheetViews>
  <sheetFormatPr defaultColWidth="9.421875" defaultRowHeight="15"/>
  <cols>
    <col min="1" max="10" width="9.421875" style="1" customWidth="1"/>
    <col min="11" max="11" width="8.57421875" style="13" bestFit="1" customWidth="1"/>
    <col min="12" max="12" width="6.57421875" style="13" bestFit="1" customWidth="1"/>
    <col min="13" max="16384" width="9.421875" style="1" customWidth="1"/>
  </cols>
  <sheetData>
    <row r="1" spans="1:11" ht="11.25">
      <c r="A1" s="24"/>
      <c r="B1" s="24" t="s">
        <v>0</v>
      </c>
      <c r="C1" s="24"/>
      <c r="D1" s="24"/>
      <c r="E1" s="24" t="s">
        <v>9</v>
      </c>
      <c r="F1" s="24"/>
      <c r="G1" s="24"/>
      <c r="H1" s="1" t="s">
        <v>10</v>
      </c>
      <c r="K1" s="13" t="s">
        <v>25</v>
      </c>
    </row>
    <row r="2" spans="1:12" ht="11.25">
      <c r="A2" s="24" t="s">
        <v>1</v>
      </c>
      <c r="B2" s="24" t="s">
        <v>3</v>
      </c>
      <c r="C2" s="24" t="s">
        <v>4</v>
      </c>
      <c r="D2" s="24" t="s">
        <v>5</v>
      </c>
      <c r="E2" s="24" t="s">
        <v>3</v>
      </c>
      <c r="F2" s="24" t="s">
        <v>4</v>
      </c>
      <c r="G2" s="24" t="s">
        <v>5</v>
      </c>
      <c r="H2" s="1" t="s">
        <v>3</v>
      </c>
      <c r="I2" s="1" t="s">
        <v>4</v>
      </c>
      <c r="J2" s="1" t="s">
        <v>5</v>
      </c>
      <c r="K2" s="13" t="s">
        <v>26</v>
      </c>
      <c r="L2" s="13" t="s">
        <v>5</v>
      </c>
    </row>
    <row r="3" spans="1:12" ht="11.25">
      <c r="A3" s="24">
        <v>1</v>
      </c>
      <c r="B3" s="24">
        <v>8</v>
      </c>
      <c r="C3" s="24">
        <f>B3/B9</f>
        <v>0.16</v>
      </c>
      <c r="D3" s="24">
        <f>100*C3</f>
        <v>16</v>
      </c>
      <c r="E3" s="24">
        <v>10</v>
      </c>
      <c r="F3" s="24">
        <f>E3/E9</f>
        <v>0.2</v>
      </c>
      <c r="G3" s="24">
        <f>100*F3</f>
        <v>20</v>
      </c>
      <c r="H3" s="1">
        <f aca="true" t="shared" si="0" ref="H3:H8">B3+E3</f>
        <v>18</v>
      </c>
      <c r="I3" s="1">
        <f>H3/H9</f>
        <v>0.18</v>
      </c>
      <c r="J3" s="1">
        <f>100*I3</f>
        <v>18</v>
      </c>
      <c r="K3" s="13">
        <f aca="true" t="shared" si="1" ref="K3:K8">1/6</f>
        <v>0.16666666666666666</v>
      </c>
      <c r="L3" s="13">
        <f aca="true" t="shared" si="2" ref="L3:L9">100*K3</f>
        <v>16.666666666666664</v>
      </c>
    </row>
    <row r="4" spans="1:12" ht="11.25">
      <c r="A4" s="24">
        <v>2</v>
      </c>
      <c r="B4" s="24">
        <v>8</v>
      </c>
      <c r="C4" s="24">
        <f>B4/B9</f>
        <v>0.16</v>
      </c>
      <c r="D4" s="24">
        <f aca="true" t="shared" si="3" ref="D4:D9">100*C4</f>
        <v>16</v>
      </c>
      <c r="E4" s="24">
        <v>17</v>
      </c>
      <c r="F4" s="24">
        <f>E4/E9</f>
        <v>0.34</v>
      </c>
      <c r="G4" s="24">
        <f aca="true" t="shared" si="4" ref="G4:G9">100*F4</f>
        <v>34</v>
      </c>
      <c r="H4" s="1">
        <f t="shared" si="0"/>
        <v>25</v>
      </c>
      <c r="I4" s="1">
        <f>H4/H9</f>
        <v>0.25</v>
      </c>
      <c r="J4" s="1">
        <f aca="true" t="shared" si="5" ref="J4:J9">100*I4</f>
        <v>25</v>
      </c>
      <c r="K4" s="13">
        <f t="shared" si="1"/>
        <v>0.16666666666666666</v>
      </c>
      <c r="L4" s="13">
        <f t="shared" si="2"/>
        <v>16.666666666666664</v>
      </c>
    </row>
    <row r="5" spans="1:12" ht="11.25">
      <c r="A5" s="24">
        <v>3</v>
      </c>
      <c r="B5" s="24">
        <v>13</v>
      </c>
      <c r="C5" s="24">
        <f>B5/B9</f>
        <v>0.26</v>
      </c>
      <c r="D5" s="24">
        <f t="shared" si="3"/>
        <v>26</v>
      </c>
      <c r="E5" s="24">
        <v>6</v>
      </c>
      <c r="F5" s="24">
        <f>E5/E9</f>
        <v>0.12</v>
      </c>
      <c r="G5" s="24">
        <f t="shared" si="4"/>
        <v>12</v>
      </c>
      <c r="H5" s="1">
        <f t="shared" si="0"/>
        <v>19</v>
      </c>
      <c r="I5" s="1">
        <f>H5/H9</f>
        <v>0.19</v>
      </c>
      <c r="J5" s="1">
        <f t="shared" si="5"/>
        <v>19</v>
      </c>
      <c r="K5" s="13">
        <f t="shared" si="1"/>
        <v>0.16666666666666666</v>
      </c>
      <c r="L5" s="13">
        <f t="shared" si="2"/>
        <v>16.666666666666664</v>
      </c>
    </row>
    <row r="6" spans="1:12" ht="11.25">
      <c r="A6" s="24">
        <v>4</v>
      </c>
      <c r="B6" s="24">
        <v>5</v>
      </c>
      <c r="C6" s="24">
        <f>B6/B9</f>
        <v>0.1</v>
      </c>
      <c r="D6" s="24">
        <f t="shared" si="3"/>
        <v>10</v>
      </c>
      <c r="E6" s="24">
        <v>3</v>
      </c>
      <c r="F6" s="24">
        <f>E6/E9</f>
        <v>0.06</v>
      </c>
      <c r="G6" s="24">
        <f t="shared" si="4"/>
        <v>6</v>
      </c>
      <c r="H6" s="1">
        <f t="shared" si="0"/>
        <v>8</v>
      </c>
      <c r="I6" s="1">
        <f>H6/H9</f>
        <v>0.08</v>
      </c>
      <c r="J6" s="1">
        <f t="shared" si="5"/>
        <v>8</v>
      </c>
      <c r="K6" s="13">
        <f t="shared" si="1"/>
        <v>0.16666666666666666</v>
      </c>
      <c r="L6" s="13">
        <f t="shared" si="2"/>
        <v>16.666666666666664</v>
      </c>
    </row>
    <row r="7" spans="1:12" ht="11.25">
      <c r="A7" s="24">
        <v>5</v>
      </c>
      <c r="B7" s="24">
        <v>6</v>
      </c>
      <c r="C7" s="24">
        <f>B7/B9</f>
        <v>0.12</v>
      </c>
      <c r="D7" s="24">
        <f t="shared" si="3"/>
        <v>12</v>
      </c>
      <c r="E7" s="24">
        <v>7</v>
      </c>
      <c r="F7" s="24">
        <f>E7/E9</f>
        <v>0.14</v>
      </c>
      <c r="G7" s="24">
        <f t="shared" si="4"/>
        <v>14.000000000000002</v>
      </c>
      <c r="H7" s="1">
        <f t="shared" si="0"/>
        <v>13</v>
      </c>
      <c r="I7" s="1">
        <f>H7/H9</f>
        <v>0.13</v>
      </c>
      <c r="J7" s="1">
        <f t="shared" si="5"/>
        <v>13</v>
      </c>
      <c r="K7" s="13">
        <f t="shared" si="1"/>
        <v>0.16666666666666666</v>
      </c>
      <c r="L7" s="13">
        <f t="shared" si="2"/>
        <v>16.666666666666664</v>
      </c>
    </row>
    <row r="8" spans="1:12" ht="11.25">
      <c r="A8" s="24">
        <v>6</v>
      </c>
      <c r="B8" s="24">
        <v>10</v>
      </c>
      <c r="C8" s="24">
        <f>B8/B9</f>
        <v>0.2</v>
      </c>
      <c r="D8" s="24">
        <f t="shared" si="3"/>
        <v>20</v>
      </c>
      <c r="E8" s="24">
        <v>7</v>
      </c>
      <c r="F8" s="24">
        <f>E8/E9</f>
        <v>0.14</v>
      </c>
      <c r="G8" s="24">
        <f t="shared" si="4"/>
        <v>14.000000000000002</v>
      </c>
      <c r="H8" s="1">
        <f t="shared" si="0"/>
        <v>17</v>
      </c>
      <c r="I8" s="1">
        <f>H8/H9</f>
        <v>0.17</v>
      </c>
      <c r="J8" s="1">
        <f t="shared" si="5"/>
        <v>17</v>
      </c>
      <c r="K8" s="13">
        <f t="shared" si="1"/>
        <v>0.16666666666666666</v>
      </c>
      <c r="L8" s="13">
        <f t="shared" si="2"/>
        <v>16.666666666666664</v>
      </c>
    </row>
    <row r="9" spans="1:12" ht="11.25">
      <c r="A9" s="24" t="s">
        <v>2</v>
      </c>
      <c r="B9" s="24">
        <f>SUM(B3:B8)</f>
        <v>50</v>
      </c>
      <c r="C9" s="24">
        <f>SUM(C3:C8)</f>
        <v>1</v>
      </c>
      <c r="D9" s="24">
        <f t="shared" si="3"/>
        <v>100</v>
      </c>
      <c r="E9" s="24">
        <f>SUM(E3:E8)</f>
        <v>50</v>
      </c>
      <c r="F9" s="24">
        <f>SUM(F3:F8)</f>
        <v>1</v>
      </c>
      <c r="G9" s="24">
        <f t="shared" si="4"/>
        <v>100</v>
      </c>
      <c r="H9" s="1">
        <f>SUM(H3:H8)</f>
        <v>100</v>
      </c>
      <c r="I9" s="1">
        <f>SUM(I3:I8)</f>
        <v>1</v>
      </c>
      <c r="J9" s="1">
        <f t="shared" si="5"/>
        <v>100</v>
      </c>
      <c r="K9" s="13">
        <f>SUM(K3:K8)</f>
        <v>0.9999999999999999</v>
      </c>
      <c r="L9" s="13">
        <f t="shared" si="2"/>
        <v>99.99999999999999</v>
      </c>
    </row>
    <row r="10" spans="1:10" ht="11.25">
      <c r="A10" s="24" t="s">
        <v>6</v>
      </c>
      <c r="B10" s="24" t="s">
        <v>3</v>
      </c>
      <c r="C10" s="24" t="s">
        <v>4</v>
      </c>
      <c r="D10" s="24" t="s">
        <v>5</v>
      </c>
      <c r="E10" s="24" t="s">
        <v>3</v>
      </c>
      <c r="F10" s="24" t="s">
        <v>4</v>
      </c>
      <c r="G10" s="24" t="s">
        <v>5</v>
      </c>
      <c r="H10" s="1" t="s">
        <v>3</v>
      </c>
      <c r="I10" s="1" t="s">
        <v>4</v>
      </c>
      <c r="J10" s="1" t="s">
        <v>5</v>
      </c>
    </row>
    <row r="11" spans="1:12" ht="11.25">
      <c r="A11" s="24" t="s">
        <v>7</v>
      </c>
      <c r="B11" s="24">
        <v>8</v>
      </c>
      <c r="C11" s="24">
        <f>B11/B13</f>
        <v>0.16</v>
      </c>
      <c r="D11" s="24">
        <f>100*C11</f>
        <v>16</v>
      </c>
      <c r="E11" s="24">
        <v>7</v>
      </c>
      <c r="F11" s="24">
        <f>E11/E13</f>
        <v>0.14</v>
      </c>
      <c r="G11" s="24">
        <f>100*F11</f>
        <v>14.000000000000002</v>
      </c>
      <c r="H11" s="1">
        <f>B11+E11</f>
        <v>15</v>
      </c>
      <c r="I11" s="1">
        <f>H11/H13</f>
        <v>0.15</v>
      </c>
      <c r="J11" s="1">
        <f>100*I11</f>
        <v>15</v>
      </c>
      <c r="K11" s="13">
        <f>1/6</f>
        <v>0.16666666666666666</v>
      </c>
      <c r="L11" s="13">
        <f>100*1/6</f>
        <v>16.666666666666668</v>
      </c>
    </row>
    <row r="12" spans="1:12" ht="11.25">
      <c r="A12" s="24" t="s">
        <v>8</v>
      </c>
      <c r="B12" s="24">
        <v>42</v>
      </c>
      <c r="C12" s="24">
        <f>B12/B13</f>
        <v>0.84</v>
      </c>
      <c r="D12" s="24">
        <f>100*C12</f>
        <v>84</v>
      </c>
      <c r="E12" s="24">
        <v>43</v>
      </c>
      <c r="F12" s="24">
        <f>E12/E13</f>
        <v>0.86</v>
      </c>
      <c r="G12" s="24">
        <f>100*F12</f>
        <v>86</v>
      </c>
      <c r="H12" s="1">
        <f>B12+E12</f>
        <v>85</v>
      </c>
      <c r="I12" s="1">
        <f>H12/H13</f>
        <v>0.85</v>
      </c>
      <c r="J12" s="1">
        <f>100*I12</f>
        <v>85</v>
      </c>
      <c r="K12" s="13">
        <f>5/6</f>
        <v>0.8333333333333334</v>
      </c>
      <c r="L12" s="13">
        <f>100*5/6</f>
        <v>83.33333333333333</v>
      </c>
    </row>
    <row r="13" spans="1:12" ht="11.25">
      <c r="A13" s="24" t="s">
        <v>2</v>
      </c>
      <c r="B13" s="24">
        <f>SUM(B11:B12)</f>
        <v>50</v>
      </c>
      <c r="C13" s="24">
        <f>SUM(C11:C12)</f>
        <v>1</v>
      </c>
      <c r="D13" s="24">
        <f>100*C13</f>
        <v>100</v>
      </c>
      <c r="E13" s="24">
        <f>SUM(E11:E12)</f>
        <v>50</v>
      </c>
      <c r="F13" s="24">
        <f>SUM(F11:F12)</f>
        <v>1</v>
      </c>
      <c r="G13" s="24">
        <f>100*F13</f>
        <v>100</v>
      </c>
      <c r="H13" s="1">
        <f>SUM(H11:H12)</f>
        <v>100</v>
      </c>
      <c r="I13" s="1">
        <f>SUM(I11:I12)</f>
        <v>1</v>
      </c>
      <c r="J13" s="1">
        <f>100*I13</f>
        <v>100</v>
      </c>
      <c r="K13" s="13">
        <v>1</v>
      </c>
      <c r="L13" s="13">
        <v>100</v>
      </c>
    </row>
    <row r="14" spans="1:11" ht="11.25">
      <c r="A14" s="24"/>
      <c r="B14" s="24" t="s">
        <v>11</v>
      </c>
      <c r="C14" s="24"/>
      <c r="D14" s="24"/>
      <c r="E14" s="24" t="s">
        <v>12</v>
      </c>
      <c r="F14" s="24"/>
      <c r="G14" s="24"/>
      <c r="H14" s="1" t="s">
        <v>13</v>
      </c>
      <c r="K14" s="13" t="s">
        <v>25</v>
      </c>
    </row>
    <row r="15" spans="1:12" ht="11.25">
      <c r="A15" s="24" t="s">
        <v>1</v>
      </c>
      <c r="B15" s="24" t="s">
        <v>3</v>
      </c>
      <c r="C15" s="24" t="s">
        <v>4</v>
      </c>
      <c r="D15" s="24" t="s">
        <v>5</v>
      </c>
      <c r="E15" s="24" t="s">
        <v>3</v>
      </c>
      <c r="F15" s="24" t="s">
        <v>4</v>
      </c>
      <c r="G15" s="24" t="s">
        <v>5</v>
      </c>
      <c r="H15" s="1" t="s">
        <v>3</v>
      </c>
      <c r="I15" s="1" t="s">
        <v>4</v>
      </c>
      <c r="J15" s="1" t="s">
        <v>5</v>
      </c>
      <c r="K15" s="13" t="s">
        <v>26</v>
      </c>
      <c r="L15" s="13" t="s">
        <v>5</v>
      </c>
    </row>
    <row r="16" spans="1:12" ht="11.25">
      <c r="A16" s="24">
        <v>1</v>
      </c>
      <c r="B16" s="24">
        <v>12</v>
      </c>
      <c r="C16" s="24">
        <f>B16/B22</f>
        <v>0.24</v>
      </c>
      <c r="D16" s="24">
        <f>100*C16</f>
        <v>24</v>
      </c>
      <c r="E16" s="24">
        <v>8</v>
      </c>
      <c r="F16" s="24">
        <f>E16/E22</f>
        <v>0.16</v>
      </c>
      <c r="G16" s="24">
        <f>100*F16</f>
        <v>16</v>
      </c>
      <c r="H16" s="1">
        <f aca="true" t="shared" si="6" ref="H16:H21">B16+E16</f>
        <v>20</v>
      </c>
      <c r="I16" s="1">
        <f>H16/H22</f>
        <v>0.2</v>
      </c>
      <c r="J16" s="1">
        <f>100*I16</f>
        <v>20</v>
      </c>
      <c r="K16" s="13">
        <f aca="true" t="shared" si="7" ref="K16:K21">1/6</f>
        <v>0.16666666666666666</v>
      </c>
      <c r="L16" s="13">
        <f aca="true" t="shared" si="8" ref="L16:L22">100*K16</f>
        <v>16.666666666666664</v>
      </c>
    </row>
    <row r="17" spans="1:12" ht="11.25">
      <c r="A17" s="24">
        <v>2</v>
      </c>
      <c r="B17" s="24">
        <v>7</v>
      </c>
      <c r="C17" s="24">
        <f>B17/B22</f>
        <v>0.14</v>
      </c>
      <c r="D17" s="24">
        <f aca="true" t="shared" si="9" ref="D17:D22">100*C17</f>
        <v>14.000000000000002</v>
      </c>
      <c r="E17" s="24">
        <v>8</v>
      </c>
      <c r="F17" s="24">
        <f>E17/E22</f>
        <v>0.16</v>
      </c>
      <c r="G17" s="24">
        <f aca="true" t="shared" si="10" ref="G17:G22">100*F17</f>
        <v>16</v>
      </c>
      <c r="H17" s="1">
        <f t="shared" si="6"/>
        <v>15</v>
      </c>
      <c r="I17" s="1">
        <f>H17/H22</f>
        <v>0.15</v>
      </c>
      <c r="J17" s="1">
        <f aca="true" t="shared" si="11" ref="J17:J22">100*I17</f>
        <v>15</v>
      </c>
      <c r="K17" s="13">
        <f t="shared" si="7"/>
        <v>0.16666666666666666</v>
      </c>
      <c r="L17" s="13">
        <f t="shared" si="8"/>
        <v>16.666666666666664</v>
      </c>
    </row>
    <row r="18" spans="1:12" ht="11.25">
      <c r="A18" s="24">
        <v>3</v>
      </c>
      <c r="B18" s="24">
        <v>9</v>
      </c>
      <c r="C18" s="24">
        <f>B18/B22</f>
        <v>0.18</v>
      </c>
      <c r="D18" s="24">
        <f t="shared" si="9"/>
        <v>18</v>
      </c>
      <c r="E18" s="24">
        <v>9</v>
      </c>
      <c r="F18" s="24">
        <f>E18/E22</f>
        <v>0.18</v>
      </c>
      <c r="G18" s="24">
        <f t="shared" si="10"/>
        <v>18</v>
      </c>
      <c r="H18" s="1">
        <f t="shared" si="6"/>
        <v>18</v>
      </c>
      <c r="I18" s="1">
        <f>H18/H22</f>
        <v>0.18</v>
      </c>
      <c r="J18" s="1">
        <f t="shared" si="11"/>
        <v>18</v>
      </c>
      <c r="K18" s="13">
        <f t="shared" si="7"/>
        <v>0.16666666666666666</v>
      </c>
      <c r="L18" s="13">
        <f t="shared" si="8"/>
        <v>16.666666666666664</v>
      </c>
    </row>
    <row r="19" spans="1:12" ht="11.25">
      <c r="A19" s="24">
        <v>4</v>
      </c>
      <c r="B19" s="24">
        <v>4</v>
      </c>
      <c r="C19" s="24">
        <f>B19/B22</f>
        <v>0.08</v>
      </c>
      <c r="D19" s="24">
        <f t="shared" si="9"/>
        <v>8</v>
      </c>
      <c r="E19" s="24">
        <v>11</v>
      </c>
      <c r="F19" s="24">
        <f>E19/E22</f>
        <v>0.22</v>
      </c>
      <c r="G19" s="24">
        <f t="shared" si="10"/>
        <v>22</v>
      </c>
      <c r="H19" s="1">
        <f t="shared" si="6"/>
        <v>15</v>
      </c>
      <c r="I19" s="1">
        <f>H19/H22</f>
        <v>0.15</v>
      </c>
      <c r="J19" s="1">
        <f t="shared" si="11"/>
        <v>15</v>
      </c>
      <c r="K19" s="13">
        <f t="shared" si="7"/>
        <v>0.16666666666666666</v>
      </c>
      <c r="L19" s="13">
        <f t="shared" si="8"/>
        <v>16.666666666666664</v>
      </c>
    </row>
    <row r="20" spans="1:12" ht="11.25">
      <c r="A20" s="24">
        <v>5</v>
      </c>
      <c r="B20" s="24">
        <v>7</v>
      </c>
      <c r="C20" s="24">
        <f>B20/B22</f>
        <v>0.14</v>
      </c>
      <c r="D20" s="24">
        <f t="shared" si="9"/>
        <v>14.000000000000002</v>
      </c>
      <c r="E20" s="24">
        <v>8</v>
      </c>
      <c r="F20" s="24">
        <f>E20/E22</f>
        <v>0.16</v>
      </c>
      <c r="G20" s="24">
        <f t="shared" si="10"/>
        <v>16</v>
      </c>
      <c r="H20" s="1">
        <f t="shared" si="6"/>
        <v>15</v>
      </c>
      <c r="I20" s="1">
        <f>H20/H22</f>
        <v>0.15</v>
      </c>
      <c r="J20" s="1">
        <f t="shared" si="11"/>
        <v>15</v>
      </c>
      <c r="K20" s="13">
        <f t="shared" si="7"/>
        <v>0.16666666666666666</v>
      </c>
      <c r="L20" s="13">
        <f t="shared" si="8"/>
        <v>16.666666666666664</v>
      </c>
    </row>
    <row r="21" spans="1:12" ht="11.25">
      <c r="A21" s="24">
        <v>6</v>
      </c>
      <c r="B21" s="24">
        <v>11</v>
      </c>
      <c r="C21" s="24">
        <f>B21/B22</f>
        <v>0.22</v>
      </c>
      <c r="D21" s="24">
        <f t="shared" si="9"/>
        <v>22</v>
      </c>
      <c r="E21" s="24">
        <v>6</v>
      </c>
      <c r="F21" s="24">
        <f>E21/E22</f>
        <v>0.12</v>
      </c>
      <c r="G21" s="24">
        <f t="shared" si="10"/>
        <v>12</v>
      </c>
      <c r="H21" s="1">
        <f t="shared" si="6"/>
        <v>17</v>
      </c>
      <c r="I21" s="1">
        <f>H21/H22</f>
        <v>0.17</v>
      </c>
      <c r="J21" s="1">
        <f t="shared" si="11"/>
        <v>17</v>
      </c>
      <c r="K21" s="13">
        <f t="shared" si="7"/>
        <v>0.16666666666666666</v>
      </c>
      <c r="L21" s="13">
        <f t="shared" si="8"/>
        <v>16.666666666666664</v>
      </c>
    </row>
    <row r="22" spans="1:12" ht="11.25">
      <c r="A22" s="24" t="s">
        <v>2</v>
      </c>
      <c r="B22" s="24">
        <f>SUM(B16:B21)</f>
        <v>50</v>
      </c>
      <c r="C22" s="24">
        <f>SUM(C16:C21)</f>
        <v>1</v>
      </c>
      <c r="D22" s="24">
        <f t="shared" si="9"/>
        <v>100</v>
      </c>
      <c r="E22" s="24">
        <f>SUM(E16:E21)</f>
        <v>50</v>
      </c>
      <c r="F22" s="24">
        <f>SUM(F16:F21)</f>
        <v>1</v>
      </c>
      <c r="G22" s="24">
        <f t="shared" si="10"/>
        <v>100</v>
      </c>
      <c r="H22" s="1">
        <f>SUM(H16:H21)</f>
        <v>100</v>
      </c>
      <c r="I22" s="1">
        <f>SUM(I16:I21)</f>
        <v>1</v>
      </c>
      <c r="J22" s="1">
        <f t="shared" si="11"/>
        <v>100</v>
      </c>
      <c r="K22" s="13">
        <f>SUM(K16:K21)</f>
        <v>0.9999999999999999</v>
      </c>
      <c r="L22" s="13">
        <f t="shared" si="8"/>
        <v>99.99999999999999</v>
      </c>
    </row>
    <row r="23" spans="1:10" ht="11.25">
      <c r="A23" s="24" t="s">
        <v>6</v>
      </c>
      <c r="B23" s="24" t="s">
        <v>3</v>
      </c>
      <c r="C23" s="24" t="s">
        <v>4</v>
      </c>
      <c r="D23" s="24" t="s">
        <v>5</v>
      </c>
      <c r="E23" s="24" t="s">
        <v>3</v>
      </c>
      <c r="F23" s="24" t="s">
        <v>4</v>
      </c>
      <c r="G23" s="24" t="s">
        <v>5</v>
      </c>
      <c r="H23" s="1" t="s">
        <v>3</v>
      </c>
      <c r="I23" s="1" t="s">
        <v>4</v>
      </c>
      <c r="J23" s="1" t="s">
        <v>5</v>
      </c>
    </row>
    <row r="24" spans="1:12" ht="11.25">
      <c r="A24" s="24" t="s">
        <v>7</v>
      </c>
      <c r="B24" s="24">
        <v>9</v>
      </c>
      <c r="C24" s="24">
        <f>B24/B26</f>
        <v>0.18</v>
      </c>
      <c r="D24" s="24">
        <f>100*C24</f>
        <v>18</v>
      </c>
      <c r="E24" s="24">
        <v>7</v>
      </c>
      <c r="F24" s="24">
        <f>E24/E26</f>
        <v>0.14</v>
      </c>
      <c r="G24" s="24">
        <f>100*F24</f>
        <v>14.000000000000002</v>
      </c>
      <c r="H24" s="1">
        <f>B24+E24</f>
        <v>16</v>
      </c>
      <c r="I24" s="1">
        <f>H24/H26</f>
        <v>0.16</v>
      </c>
      <c r="J24" s="1">
        <f>100*I24</f>
        <v>16</v>
      </c>
      <c r="K24" s="13">
        <f>1/6</f>
        <v>0.16666666666666666</v>
      </c>
      <c r="L24" s="13">
        <f>100*1/6</f>
        <v>16.666666666666668</v>
      </c>
    </row>
    <row r="25" spans="1:12" ht="11.25">
      <c r="A25" s="24" t="s">
        <v>8</v>
      </c>
      <c r="B25" s="24">
        <v>41</v>
      </c>
      <c r="C25" s="24">
        <f>B25/B26</f>
        <v>0.82</v>
      </c>
      <c r="D25" s="24">
        <f>100*C25</f>
        <v>82</v>
      </c>
      <c r="E25" s="24">
        <v>43</v>
      </c>
      <c r="F25" s="24">
        <f>E25/E26</f>
        <v>0.86</v>
      </c>
      <c r="G25" s="24">
        <f>100*F25</f>
        <v>86</v>
      </c>
      <c r="H25" s="1">
        <f>B25+E25</f>
        <v>84</v>
      </c>
      <c r="I25" s="1">
        <f>H25/H26</f>
        <v>0.84</v>
      </c>
      <c r="J25" s="1">
        <f>100*I25</f>
        <v>84</v>
      </c>
      <c r="K25" s="13">
        <f>5/6</f>
        <v>0.8333333333333334</v>
      </c>
      <c r="L25" s="13">
        <f>100*5/6</f>
        <v>83.33333333333333</v>
      </c>
    </row>
    <row r="26" spans="1:12" ht="11.25">
      <c r="A26" s="24" t="s">
        <v>2</v>
      </c>
      <c r="B26" s="24">
        <f>SUM(B24:B25)</f>
        <v>50</v>
      </c>
      <c r="C26" s="24">
        <f>SUM(C24:C25)</f>
        <v>1</v>
      </c>
      <c r="D26" s="24">
        <f>100*C26</f>
        <v>100</v>
      </c>
      <c r="E26" s="24">
        <f>SUM(E24:E25)</f>
        <v>50</v>
      </c>
      <c r="F26" s="24">
        <f>SUM(F24:F25)</f>
        <v>1</v>
      </c>
      <c r="G26" s="24">
        <f>100*F26</f>
        <v>100</v>
      </c>
      <c r="H26" s="1">
        <f>SUM(H24:H25)</f>
        <v>100</v>
      </c>
      <c r="I26" s="1">
        <f>SUM(I24:I25)</f>
        <v>1</v>
      </c>
      <c r="J26" s="1">
        <f>100*I26</f>
        <v>100</v>
      </c>
      <c r="K26" s="13">
        <v>1</v>
      </c>
      <c r="L26" s="13">
        <v>100</v>
      </c>
    </row>
    <row r="27" spans="1:11" ht="11.25">
      <c r="A27" s="24"/>
      <c r="B27" s="24" t="s">
        <v>14</v>
      </c>
      <c r="C27" s="24"/>
      <c r="D27" s="24"/>
      <c r="E27" s="24" t="s">
        <v>15</v>
      </c>
      <c r="F27" s="24"/>
      <c r="G27" s="24"/>
      <c r="H27" s="1" t="s">
        <v>16</v>
      </c>
      <c r="K27" s="13" t="s">
        <v>25</v>
      </c>
    </row>
    <row r="28" spans="1:12" ht="11.25">
      <c r="A28" s="24" t="s">
        <v>1</v>
      </c>
      <c r="B28" s="24" t="s">
        <v>3</v>
      </c>
      <c r="C28" s="24" t="s">
        <v>4</v>
      </c>
      <c r="D28" s="24" t="s">
        <v>5</v>
      </c>
      <c r="E28" s="24" t="s">
        <v>3</v>
      </c>
      <c r="F28" s="24" t="s">
        <v>4</v>
      </c>
      <c r="G28" s="24" t="s">
        <v>5</v>
      </c>
      <c r="H28" s="1" t="s">
        <v>3</v>
      </c>
      <c r="I28" s="1" t="s">
        <v>4</v>
      </c>
      <c r="J28" s="1" t="s">
        <v>5</v>
      </c>
      <c r="K28" s="13" t="s">
        <v>26</v>
      </c>
      <c r="L28" s="13" t="s">
        <v>5</v>
      </c>
    </row>
    <row r="29" spans="1:12" ht="11.25">
      <c r="A29" s="24">
        <v>1</v>
      </c>
      <c r="B29" s="24">
        <v>10</v>
      </c>
      <c r="C29" s="24">
        <f>B29/B35</f>
        <v>0.2</v>
      </c>
      <c r="D29" s="24">
        <f>100*C29</f>
        <v>20</v>
      </c>
      <c r="E29" s="24">
        <v>9</v>
      </c>
      <c r="F29" s="24">
        <f>E29/E35</f>
        <v>0.18</v>
      </c>
      <c r="G29" s="24">
        <f>100*F29</f>
        <v>18</v>
      </c>
      <c r="H29" s="1">
        <f aca="true" t="shared" si="12" ref="H29:H34">B29+E29</f>
        <v>19</v>
      </c>
      <c r="I29" s="1">
        <f>H29/H35</f>
        <v>0.19</v>
      </c>
      <c r="J29" s="1">
        <f>100*I29</f>
        <v>19</v>
      </c>
      <c r="K29" s="13">
        <f aca="true" t="shared" si="13" ref="K29:K34">1/6</f>
        <v>0.16666666666666666</v>
      </c>
      <c r="L29" s="13">
        <f aca="true" t="shared" si="14" ref="L29:L35">100*K29</f>
        <v>16.666666666666664</v>
      </c>
    </row>
    <row r="30" spans="1:12" ht="11.25">
      <c r="A30" s="24">
        <v>2</v>
      </c>
      <c r="B30" s="24">
        <v>7</v>
      </c>
      <c r="C30" s="24">
        <f>B30/B35</f>
        <v>0.14</v>
      </c>
      <c r="D30" s="24">
        <f aca="true" t="shared" si="15" ref="D30:D35">100*C30</f>
        <v>14.000000000000002</v>
      </c>
      <c r="E30" s="24">
        <v>8</v>
      </c>
      <c r="F30" s="24">
        <f>E30/E35</f>
        <v>0.16</v>
      </c>
      <c r="G30" s="24">
        <f aca="true" t="shared" si="16" ref="G30:G35">100*F30</f>
        <v>16</v>
      </c>
      <c r="H30" s="1">
        <f t="shared" si="12"/>
        <v>15</v>
      </c>
      <c r="I30" s="1">
        <f>H30/H35</f>
        <v>0.15</v>
      </c>
      <c r="J30" s="1">
        <f aca="true" t="shared" si="17" ref="J30:J35">100*I30</f>
        <v>15</v>
      </c>
      <c r="K30" s="13">
        <f t="shared" si="13"/>
        <v>0.16666666666666666</v>
      </c>
      <c r="L30" s="13">
        <f t="shared" si="14"/>
        <v>16.666666666666664</v>
      </c>
    </row>
    <row r="31" spans="1:12" ht="11.25">
      <c r="A31" s="24">
        <v>3</v>
      </c>
      <c r="B31" s="24">
        <v>8</v>
      </c>
      <c r="C31" s="24">
        <f>B31/B35</f>
        <v>0.16</v>
      </c>
      <c r="D31" s="24">
        <f t="shared" si="15"/>
        <v>16</v>
      </c>
      <c r="E31" s="24">
        <v>11</v>
      </c>
      <c r="F31" s="24">
        <f>E31/E35</f>
        <v>0.22</v>
      </c>
      <c r="G31" s="24">
        <f t="shared" si="16"/>
        <v>22</v>
      </c>
      <c r="H31" s="1">
        <f t="shared" si="12"/>
        <v>19</v>
      </c>
      <c r="I31" s="1">
        <f>H31/H35</f>
        <v>0.19</v>
      </c>
      <c r="J31" s="1">
        <f t="shared" si="17"/>
        <v>19</v>
      </c>
      <c r="K31" s="13">
        <f t="shared" si="13"/>
        <v>0.16666666666666666</v>
      </c>
      <c r="L31" s="13">
        <f t="shared" si="14"/>
        <v>16.666666666666664</v>
      </c>
    </row>
    <row r="32" spans="1:12" ht="11.25">
      <c r="A32" s="24">
        <v>4</v>
      </c>
      <c r="B32" s="24">
        <v>9</v>
      </c>
      <c r="C32" s="24">
        <f>B32/B35</f>
        <v>0.18</v>
      </c>
      <c r="D32" s="24">
        <f t="shared" si="15"/>
        <v>18</v>
      </c>
      <c r="E32" s="24">
        <v>5</v>
      </c>
      <c r="F32" s="24">
        <f>E32/E35</f>
        <v>0.1</v>
      </c>
      <c r="G32" s="24">
        <f t="shared" si="16"/>
        <v>10</v>
      </c>
      <c r="H32" s="1">
        <f t="shared" si="12"/>
        <v>14</v>
      </c>
      <c r="I32" s="1">
        <f>H32/H35</f>
        <v>0.14</v>
      </c>
      <c r="J32" s="1">
        <f t="shared" si="17"/>
        <v>14.000000000000002</v>
      </c>
      <c r="K32" s="13">
        <f t="shared" si="13"/>
        <v>0.16666666666666666</v>
      </c>
      <c r="L32" s="13">
        <f t="shared" si="14"/>
        <v>16.666666666666664</v>
      </c>
    </row>
    <row r="33" spans="1:12" ht="11.25">
      <c r="A33" s="24">
        <v>5</v>
      </c>
      <c r="B33" s="24">
        <v>9</v>
      </c>
      <c r="C33" s="24">
        <f>B33/B35</f>
        <v>0.18</v>
      </c>
      <c r="D33" s="24">
        <f t="shared" si="15"/>
        <v>18</v>
      </c>
      <c r="E33" s="24">
        <v>9</v>
      </c>
      <c r="F33" s="24">
        <f>E33/E35</f>
        <v>0.18</v>
      </c>
      <c r="G33" s="24">
        <f t="shared" si="16"/>
        <v>18</v>
      </c>
      <c r="H33" s="1">
        <f t="shared" si="12"/>
        <v>18</v>
      </c>
      <c r="I33" s="1">
        <f>H33/H35</f>
        <v>0.18</v>
      </c>
      <c r="J33" s="1">
        <f t="shared" si="17"/>
        <v>18</v>
      </c>
      <c r="K33" s="13">
        <f t="shared" si="13"/>
        <v>0.16666666666666666</v>
      </c>
      <c r="L33" s="13">
        <f t="shared" si="14"/>
        <v>16.666666666666664</v>
      </c>
    </row>
    <row r="34" spans="1:12" ht="11.25">
      <c r="A34" s="24">
        <v>6</v>
      </c>
      <c r="B34" s="24">
        <v>7</v>
      </c>
      <c r="C34" s="24">
        <f>B34/B35</f>
        <v>0.14</v>
      </c>
      <c r="D34" s="24">
        <f t="shared" si="15"/>
        <v>14.000000000000002</v>
      </c>
      <c r="E34" s="24">
        <v>8</v>
      </c>
      <c r="F34" s="24">
        <f>E34/E35</f>
        <v>0.16</v>
      </c>
      <c r="G34" s="24">
        <f t="shared" si="16"/>
        <v>16</v>
      </c>
      <c r="H34" s="1">
        <f t="shared" si="12"/>
        <v>15</v>
      </c>
      <c r="I34" s="1">
        <f>H34/H35</f>
        <v>0.15</v>
      </c>
      <c r="J34" s="1">
        <f t="shared" si="17"/>
        <v>15</v>
      </c>
      <c r="K34" s="13">
        <f t="shared" si="13"/>
        <v>0.16666666666666666</v>
      </c>
      <c r="L34" s="13">
        <f t="shared" si="14"/>
        <v>16.666666666666664</v>
      </c>
    </row>
    <row r="35" spans="1:12" ht="11.25">
      <c r="A35" s="24" t="s">
        <v>2</v>
      </c>
      <c r="B35" s="24">
        <f>SUM(B29:B34)</f>
        <v>50</v>
      </c>
      <c r="C35" s="24">
        <f>SUM(C29:C34)</f>
        <v>0.9999999999999999</v>
      </c>
      <c r="D35" s="24">
        <f t="shared" si="15"/>
        <v>99.99999999999999</v>
      </c>
      <c r="E35" s="24">
        <f>SUM(E29:E34)</f>
        <v>50</v>
      </c>
      <c r="F35" s="24">
        <f>SUM(F29:F34)</f>
        <v>0.9999999999999999</v>
      </c>
      <c r="G35" s="24">
        <f t="shared" si="16"/>
        <v>99.99999999999999</v>
      </c>
      <c r="H35" s="1">
        <f>SUM(H29:H34)</f>
        <v>100</v>
      </c>
      <c r="I35" s="1">
        <f>SUM(I29:I34)</f>
        <v>1</v>
      </c>
      <c r="J35" s="1">
        <f t="shared" si="17"/>
        <v>100</v>
      </c>
      <c r="K35" s="13">
        <f>SUM(K29:K34)</f>
        <v>0.9999999999999999</v>
      </c>
      <c r="L35" s="13">
        <f t="shared" si="14"/>
        <v>99.99999999999999</v>
      </c>
    </row>
    <row r="36" spans="1:10" ht="11.25">
      <c r="A36" s="24" t="s">
        <v>6</v>
      </c>
      <c r="B36" s="24" t="s">
        <v>3</v>
      </c>
      <c r="C36" s="24" t="s">
        <v>4</v>
      </c>
      <c r="D36" s="24" t="s">
        <v>5</v>
      </c>
      <c r="E36" s="24" t="s">
        <v>3</v>
      </c>
      <c r="F36" s="24" t="s">
        <v>4</v>
      </c>
      <c r="G36" s="24" t="s">
        <v>5</v>
      </c>
      <c r="H36" s="1" t="s">
        <v>3</v>
      </c>
      <c r="I36" s="1" t="s">
        <v>4</v>
      </c>
      <c r="J36" s="1" t="s">
        <v>5</v>
      </c>
    </row>
    <row r="37" spans="1:12" ht="11.25">
      <c r="A37" s="24" t="s">
        <v>7</v>
      </c>
      <c r="B37" s="24">
        <v>12</v>
      </c>
      <c r="C37" s="24">
        <f>B37/B39</f>
        <v>0.24</v>
      </c>
      <c r="D37" s="24">
        <f>100*C37</f>
        <v>24</v>
      </c>
      <c r="E37" s="24">
        <v>8</v>
      </c>
      <c r="F37" s="24">
        <f>E37/E39</f>
        <v>0.16</v>
      </c>
      <c r="G37" s="24">
        <f>100*F37</f>
        <v>16</v>
      </c>
      <c r="H37" s="1">
        <f>B37+E37</f>
        <v>20</v>
      </c>
      <c r="I37" s="1">
        <f>H37/H39</f>
        <v>0.2</v>
      </c>
      <c r="J37" s="1">
        <f>100*I37</f>
        <v>20</v>
      </c>
      <c r="K37" s="13">
        <f>1/6</f>
        <v>0.16666666666666666</v>
      </c>
      <c r="L37" s="13">
        <f>100*1/6</f>
        <v>16.666666666666668</v>
      </c>
    </row>
    <row r="38" spans="1:12" ht="11.25">
      <c r="A38" s="24" t="s">
        <v>8</v>
      </c>
      <c r="B38" s="24">
        <v>38</v>
      </c>
      <c r="C38" s="24">
        <f>B38/B39</f>
        <v>0.76</v>
      </c>
      <c r="D38" s="24">
        <f>100*C38</f>
        <v>76</v>
      </c>
      <c r="E38" s="24">
        <v>42</v>
      </c>
      <c r="F38" s="24">
        <f>E38/E39</f>
        <v>0.84</v>
      </c>
      <c r="G38" s="24">
        <f>100*F38</f>
        <v>84</v>
      </c>
      <c r="H38" s="1">
        <f>B38+E38</f>
        <v>80</v>
      </c>
      <c r="I38" s="1">
        <f>H38/H39</f>
        <v>0.8</v>
      </c>
      <c r="J38" s="1">
        <f>100*I38</f>
        <v>80</v>
      </c>
      <c r="K38" s="13">
        <f>5/6</f>
        <v>0.8333333333333334</v>
      </c>
      <c r="L38" s="13">
        <f>100*5/6</f>
        <v>83.33333333333333</v>
      </c>
    </row>
    <row r="39" spans="1:12" ht="11.25">
      <c r="A39" s="24" t="s">
        <v>2</v>
      </c>
      <c r="B39" s="24">
        <f>SUM(B37:B38)</f>
        <v>50</v>
      </c>
      <c r="C39" s="24">
        <f>SUM(C37:C38)</f>
        <v>1</v>
      </c>
      <c r="D39" s="24">
        <f>100*C39</f>
        <v>100</v>
      </c>
      <c r="E39" s="24">
        <f>SUM(E37:E38)</f>
        <v>50</v>
      </c>
      <c r="F39" s="24">
        <f>SUM(F37:F38)</f>
        <v>1</v>
      </c>
      <c r="G39" s="24">
        <f>100*F39</f>
        <v>100</v>
      </c>
      <c r="H39" s="1">
        <f>SUM(H37:H38)</f>
        <v>100</v>
      </c>
      <c r="I39" s="1">
        <f>SUM(I37:I38)</f>
        <v>1</v>
      </c>
      <c r="J39" s="1">
        <f>100*I39</f>
        <v>100</v>
      </c>
      <c r="K39" s="13">
        <v>1</v>
      </c>
      <c r="L39" s="13">
        <v>100</v>
      </c>
    </row>
    <row r="40" spans="2:12" ht="11.25">
      <c r="B40" s="1" t="s">
        <v>17</v>
      </c>
      <c r="E40" s="1" t="s">
        <v>18</v>
      </c>
      <c r="H40" s="25" t="s">
        <v>19</v>
      </c>
      <c r="I40" s="25"/>
      <c r="J40" s="25"/>
      <c r="K40" s="26" t="s">
        <v>25</v>
      </c>
      <c r="L40" s="26"/>
    </row>
    <row r="41" spans="1:12" ht="11.25">
      <c r="A41" s="1" t="s">
        <v>1</v>
      </c>
      <c r="B41" s="1" t="s">
        <v>3</v>
      </c>
      <c r="C41" s="13" t="s">
        <v>4</v>
      </c>
      <c r="D41" s="13" t="s">
        <v>5</v>
      </c>
      <c r="E41" s="1" t="s">
        <v>3</v>
      </c>
      <c r="F41" s="13" t="s">
        <v>4</v>
      </c>
      <c r="G41" s="13" t="s">
        <v>5</v>
      </c>
      <c r="H41" s="25" t="s">
        <v>3</v>
      </c>
      <c r="I41" s="26" t="s">
        <v>4</v>
      </c>
      <c r="J41" s="26" t="s">
        <v>5</v>
      </c>
      <c r="K41" s="26" t="s">
        <v>26</v>
      </c>
      <c r="L41" s="26" t="s">
        <v>5</v>
      </c>
    </row>
    <row r="42" spans="1:12" ht="11.25">
      <c r="A42" s="1">
        <v>1</v>
      </c>
      <c r="B42" s="1">
        <f aca="true" t="shared" si="18" ref="B42:B47">B3+B16+B29</f>
        <v>30</v>
      </c>
      <c r="C42" s="13">
        <f>B42/B48</f>
        <v>0.2</v>
      </c>
      <c r="D42" s="13">
        <f>100*C42</f>
        <v>20</v>
      </c>
      <c r="E42" s="1">
        <f aca="true" t="shared" si="19" ref="E42:E47">E3+E16+E29</f>
        <v>27</v>
      </c>
      <c r="F42" s="13">
        <f>E42/E48</f>
        <v>0.18</v>
      </c>
      <c r="G42" s="13">
        <f>100*F42</f>
        <v>18</v>
      </c>
      <c r="H42" s="25">
        <f aca="true" t="shared" si="20" ref="H42:H47">H3+H16+H29</f>
        <v>57</v>
      </c>
      <c r="I42" s="26">
        <f>H42/H48</f>
        <v>0.19</v>
      </c>
      <c r="J42" s="26">
        <f>100*I42</f>
        <v>19</v>
      </c>
      <c r="K42" s="26">
        <f aca="true" t="shared" si="21" ref="K42:K47">1/6</f>
        <v>0.16666666666666666</v>
      </c>
      <c r="L42" s="26">
        <f aca="true" t="shared" si="22" ref="L42:L48">100*K42</f>
        <v>16.666666666666664</v>
      </c>
    </row>
    <row r="43" spans="1:12" ht="11.25">
      <c r="A43" s="1">
        <v>2</v>
      </c>
      <c r="B43" s="1">
        <f t="shared" si="18"/>
        <v>22</v>
      </c>
      <c r="C43" s="13">
        <f>B43/B48</f>
        <v>0.14666666666666667</v>
      </c>
      <c r="D43" s="13">
        <f aca="true" t="shared" si="23" ref="D43:D48">100*C43</f>
        <v>14.666666666666666</v>
      </c>
      <c r="E43" s="1">
        <f t="shared" si="19"/>
        <v>33</v>
      </c>
      <c r="F43" s="13">
        <f>E43/E48</f>
        <v>0.22</v>
      </c>
      <c r="G43" s="13">
        <f aca="true" t="shared" si="24" ref="G43:G48">100*F43</f>
        <v>22</v>
      </c>
      <c r="H43" s="25">
        <f t="shared" si="20"/>
        <v>55</v>
      </c>
      <c r="I43" s="26">
        <f>H43/H48</f>
        <v>0.18333333333333332</v>
      </c>
      <c r="J43" s="26">
        <f aca="true" t="shared" si="25" ref="J43:J48">100*I43</f>
        <v>18.333333333333332</v>
      </c>
      <c r="K43" s="26">
        <f t="shared" si="21"/>
        <v>0.16666666666666666</v>
      </c>
      <c r="L43" s="26">
        <f t="shared" si="22"/>
        <v>16.666666666666664</v>
      </c>
    </row>
    <row r="44" spans="1:12" ht="11.25">
      <c r="A44" s="1">
        <v>3</v>
      </c>
      <c r="B44" s="1">
        <f t="shared" si="18"/>
        <v>30</v>
      </c>
      <c r="C44" s="13">
        <f>B44/B48</f>
        <v>0.2</v>
      </c>
      <c r="D44" s="13">
        <f t="shared" si="23"/>
        <v>20</v>
      </c>
      <c r="E44" s="1">
        <f t="shared" si="19"/>
        <v>26</v>
      </c>
      <c r="F44" s="13">
        <f>E44/E48</f>
        <v>0.17333333333333334</v>
      </c>
      <c r="G44" s="13">
        <f t="shared" si="24"/>
        <v>17.333333333333336</v>
      </c>
      <c r="H44" s="25">
        <f t="shared" si="20"/>
        <v>56</v>
      </c>
      <c r="I44" s="26">
        <f>H44/H48</f>
        <v>0.18666666666666668</v>
      </c>
      <c r="J44" s="26">
        <f t="shared" si="25"/>
        <v>18.666666666666668</v>
      </c>
      <c r="K44" s="26">
        <f t="shared" si="21"/>
        <v>0.16666666666666666</v>
      </c>
      <c r="L44" s="26">
        <f t="shared" si="22"/>
        <v>16.666666666666664</v>
      </c>
    </row>
    <row r="45" spans="1:12" ht="11.25">
      <c r="A45" s="1">
        <v>4</v>
      </c>
      <c r="B45" s="1">
        <f t="shared" si="18"/>
        <v>18</v>
      </c>
      <c r="C45" s="13">
        <f>B45/B48</f>
        <v>0.12</v>
      </c>
      <c r="D45" s="13">
        <f t="shared" si="23"/>
        <v>12</v>
      </c>
      <c r="E45" s="1">
        <f t="shared" si="19"/>
        <v>19</v>
      </c>
      <c r="F45" s="13">
        <f>E45/E48</f>
        <v>0.12666666666666668</v>
      </c>
      <c r="G45" s="13">
        <f t="shared" si="24"/>
        <v>12.666666666666668</v>
      </c>
      <c r="H45" s="25">
        <f t="shared" si="20"/>
        <v>37</v>
      </c>
      <c r="I45" s="26">
        <f>H45/H48</f>
        <v>0.12333333333333334</v>
      </c>
      <c r="J45" s="26">
        <f t="shared" si="25"/>
        <v>12.333333333333334</v>
      </c>
      <c r="K45" s="26">
        <f t="shared" si="21"/>
        <v>0.16666666666666666</v>
      </c>
      <c r="L45" s="26">
        <f t="shared" si="22"/>
        <v>16.666666666666664</v>
      </c>
    </row>
    <row r="46" spans="1:12" ht="11.25">
      <c r="A46" s="1">
        <v>5</v>
      </c>
      <c r="B46" s="1">
        <f t="shared" si="18"/>
        <v>22</v>
      </c>
      <c r="C46" s="13">
        <f>B46/B48</f>
        <v>0.14666666666666667</v>
      </c>
      <c r="D46" s="13">
        <f t="shared" si="23"/>
        <v>14.666666666666666</v>
      </c>
      <c r="E46" s="1">
        <f t="shared" si="19"/>
        <v>24</v>
      </c>
      <c r="F46" s="13">
        <f>E46/E48</f>
        <v>0.16</v>
      </c>
      <c r="G46" s="13">
        <f t="shared" si="24"/>
        <v>16</v>
      </c>
      <c r="H46" s="25">
        <f t="shared" si="20"/>
        <v>46</v>
      </c>
      <c r="I46" s="26">
        <f>H46/H48</f>
        <v>0.15333333333333332</v>
      </c>
      <c r="J46" s="26">
        <f t="shared" si="25"/>
        <v>15.333333333333332</v>
      </c>
      <c r="K46" s="26">
        <f t="shared" si="21"/>
        <v>0.16666666666666666</v>
      </c>
      <c r="L46" s="26">
        <f t="shared" si="22"/>
        <v>16.666666666666664</v>
      </c>
    </row>
    <row r="47" spans="1:12" ht="11.25">
      <c r="A47" s="1">
        <v>6</v>
      </c>
      <c r="B47" s="1">
        <f t="shared" si="18"/>
        <v>28</v>
      </c>
      <c r="C47" s="13">
        <f>B47/B48</f>
        <v>0.18666666666666668</v>
      </c>
      <c r="D47" s="13">
        <f t="shared" si="23"/>
        <v>18.666666666666668</v>
      </c>
      <c r="E47" s="1">
        <f t="shared" si="19"/>
        <v>21</v>
      </c>
      <c r="F47" s="13">
        <f>E47/E48</f>
        <v>0.14</v>
      </c>
      <c r="G47" s="13">
        <f t="shared" si="24"/>
        <v>14.000000000000002</v>
      </c>
      <c r="H47" s="25">
        <f t="shared" si="20"/>
        <v>49</v>
      </c>
      <c r="I47" s="26">
        <f>H47/H48</f>
        <v>0.16333333333333333</v>
      </c>
      <c r="J47" s="26">
        <f t="shared" si="25"/>
        <v>16.333333333333332</v>
      </c>
      <c r="K47" s="26">
        <f t="shared" si="21"/>
        <v>0.16666666666666666</v>
      </c>
      <c r="L47" s="26">
        <f t="shared" si="22"/>
        <v>16.666666666666664</v>
      </c>
    </row>
    <row r="48" spans="1:12" ht="11.25">
      <c r="A48" s="1" t="s">
        <v>2</v>
      </c>
      <c r="B48" s="1">
        <f>SUM(B42:B47)</f>
        <v>150</v>
      </c>
      <c r="C48" s="13">
        <f>SUM(C42:C47)</f>
        <v>0.9999999999999999</v>
      </c>
      <c r="D48" s="13">
        <f t="shared" si="23"/>
        <v>99.99999999999999</v>
      </c>
      <c r="E48" s="1">
        <f>SUM(E42:E47)</f>
        <v>150</v>
      </c>
      <c r="F48" s="13">
        <f>SUM(F42:F47)</f>
        <v>1</v>
      </c>
      <c r="G48" s="13">
        <f t="shared" si="24"/>
        <v>100</v>
      </c>
      <c r="H48" s="25">
        <f>SUM(H42:H47)</f>
        <v>300</v>
      </c>
      <c r="I48" s="26">
        <f>SUM(I42:I47)</f>
        <v>0.9999999999999999</v>
      </c>
      <c r="J48" s="26">
        <f t="shared" si="25"/>
        <v>99.99999999999999</v>
      </c>
      <c r="K48" s="26">
        <f>SUM(K42:K47)</f>
        <v>0.9999999999999999</v>
      </c>
      <c r="L48" s="26">
        <f t="shared" si="22"/>
        <v>99.99999999999999</v>
      </c>
    </row>
    <row r="49" spans="1:12" ht="11.25">
      <c r="A49" s="1" t="s">
        <v>6</v>
      </c>
      <c r="B49" s="1" t="s">
        <v>3</v>
      </c>
      <c r="C49" s="13" t="s">
        <v>4</v>
      </c>
      <c r="D49" s="13" t="s">
        <v>5</v>
      </c>
      <c r="E49" s="1" t="s">
        <v>3</v>
      </c>
      <c r="F49" s="13" t="s">
        <v>4</v>
      </c>
      <c r="G49" s="13" t="s">
        <v>5</v>
      </c>
      <c r="H49" s="25" t="s">
        <v>3</v>
      </c>
      <c r="I49" s="26" t="s">
        <v>4</v>
      </c>
      <c r="J49" s="26" t="s">
        <v>5</v>
      </c>
      <c r="K49" s="26"/>
      <c r="L49" s="26"/>
    </row>
    <row r="50" spans="1:12" ht="11.25">
      <c r="A50" s="1" t="s">
        <v>7</v>
      </c>
      <c r="B50" s="1">
        <f>B11+B24+B37</f>
        <v>29</v>
      </c>
      <c r="C50" s="13">
        <f>B50/B52</f>
        <v>0.19333333333333333</v>
      </c>
      <c r="D50" s="13">
        <f>100*C50</f>
        <v>19.333333333333332</v>
      </c>
      <c r="E50" s="1">
        <f>E11+E24+E37</f>
        <v>22</v>
      </c>
      <c r="F50" s="13">
        <f>E50/E52</f>
        <v>0.14666666666666667</v>
      </c>
      <c r="G50" s="13">
        <f>100*F50</f>
        <v>14.666666666666666</v>
      </c>
      <c r="H50" s="25">
        <f>H11+H24+H37</f>
        <v>51</v>
      </c>
      <c r="I50" s="26">
        <f>H50/H52</f>
        <v>0.17</v>
      </c>
      <c r="J50" s="26">
        <f>100*I50</f>
        <v>17</v>
      </c>
      <c r="K50" s="26">
        <f>1/6</f>
        <v>0.16666666666666666</v>
      </c>
      <c r="L50" s="26">
        <f>100*1/6</f>
        <v>16.666666666666668</v>
      </c>
    </row>
    <row r="51" spans="1:12" ht="11.25">
      <c r="A51" s="1" t="s">
        <v>8</v>
      </c>
      <c r="B51" s="1">
        <f>B12+B25+B38</f>
        <v>121</v>
      </c>
      <c r="C51" s="13">
        <f>B51/B52</f>
        <v>0.8066666666666666</v>
      </c>
      <c r="D51" s="13">
        <f>100*C51</f>
        <v>80.66666666666666</v>
      </c>
      <c r="E51" s="1">
        <f>E12+E25+E38</f>
        <v>128</v>
      </c>
      <c r="F51" s="13">
        <f>E51/E52</f>
        <v>0.8533333333333334</v>
      </c>
      <c r="G51" s="13">
        <f>100*F51</f>
        <v>85.33333333333334</v>
      </c>
      <c r="H51" s="25">
        <f>H12+H25+H38</f>
        <v>249</v>
      </c>
      <c r="I51" s="26">
        <f>H51/H52</f>
        <v>0.83</v>
      </c>
      <c r="J51" s="26">
        <f>100*I51</f>
        <v>83</v>
      </c>
      <c r="K51" s="26">
        <f>5/6</f>
        <v>0.8333333333333334</v>
      </c>
      <c r="L51" s="26">
        <f>100*5/6</f>
        <v>83.33333333333333</v>
      </c>
    </row>
    <row r="52" spans="1:12" ht="11.25">
      <c r="A52" s="1" t="s">
        <v>2</v>
      </c>
      <c r="B52" s="1">
        <f>SUM(B50:B51)</f>
        <v>150</v>
      </c>
      <c r="C52" s="13">
        <f>SUM(C50:C51)</f>
        <v>1</v>
      </c>
      <c r="D52" s="13">
        <f>100*C52</f>
        <v>100</v>
      </c>
      <c r="E52" s="1">
        <f>SUM(E50:E51)</f>
        <v>150</v>
      </c>
      <c r="F52" s="13">
        <f>SUM(F50:F51)</f>
        <v>1</v>
      </c>
      <c r="G52" s="13">
        <f>100*F52</f>
        <v>100</v>
      </c>
      <c r="H52" s="25">
        <f>SUM(H50:H51)</f>
        <v>300</v>
      </c>
      <c r="I52" s="26">
        <f>SUM(I50:I51)</f>
        <v>1</v>
      </c>
      <c r="J52" s="26">
        <f>100*I52</f>
        <v>100</v>
      </c>
      <c r="K52" s="26">
        <v>1</v>
      </c>
      <c r="L52" s="26">
        <v>100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N1" sqref="N1"/>
    </sheetView>
  </sheetViews>
  <sheetFormatPr defaultColWidth="9.140625" defaultRowHeight="15"/>
  <cols>
    <col min="1" max="1" width="7.00390625" style="1" bestFit="1" customWidth="1"/>
    <col min="2" max="2" width="10.28125" style="1" bestFit="1" customWidth="1"/>
    <col min="3" max="3" width="13.57421875" style="1" customWidth="1"/>
    <col min="4" max="8" width="9.140625" style="1" customWidth="1"/>
    <col min="9" max="9" width="12.7109375" style="1" customWidth="1"/>
    <col min="10" max="16384" width="9.140625" style="1" customWidth="1"/>
  </cols>
  <sheetData>
    <row r="1" spans="1:11" ht="11.25">
      <c r="A1" s="24"/>
      <c r="B1" s="24" t="s">
        <v>0</v>
      </c>
      <c r="C1" s="24"/>
      <c r="D1" s="24"/>
      <c r="E1" s="24" t="s">
        <v>9</v>
      </c>
      <c r="F1" s="24"/>
      <c r="G1" s="24"/>
      <c r="H1" s="1" t="s">
        <v>10</v>
      </c>
      <c r="K1" s="1" t="s">
        <v>25</v>
      </c>
    </row>
    <row r="2" spans="1:13" ht="11.25">
      <c r="A2" s="24" t="s">
        <v>20</v>
      </c>
      <c r="B2" s="24" t="s">
        <v>3</v>
      </c>
      <c r="C2" s="24" t="s">
        <v>4</v>
      </c>
      <c r="D2" s="24" t="s">
        <v>5</v>
      </c>
      <c r="E2" s="24" t="s">
        <v>3</v>
      </c>
      <c r="F2" s="24" t="s">
        <v>4</v>
      </c>
      <c r="G2" s="24" t="s">
        <v>5</v>
      </c>
      <c r="H2" s="1" t="s">
        <v>3</v>
      </c>
      <c r="I2" s="1" t="s">
        <v>4</v>
      </c>
      <c r="J2" s="1" t="s">
        <v>5</v>
      </c>
      <c r="K2" s="13" t="s">
        <v>26</v>
      </c>
      <c r="L2" s="13" t="s">
        <v>27</v>
      </c>
      <c r="M2" s="13" t="s">
        <v>29</v>
      </c>
    </row>
    <row r="3" spans="1:13" s="4" customFormat="1" ht="11.25">
      <c r="A3" s="27" t="s">
        <v>21</v>
      </c>
      <c r="B3" s="27">
        <v>19</v>
      </c>
      <c r="C3" s="27">
        <f>B3/B7</f>
        <v>0.38</v>
      </c>
      <c r="D3" s="27">
        <f>100*C3</f>
        <v>38</v>
      </c>
      <c r="E3" s="27">
        <v>18</v>
      </c>
      <c r="F3" s="27">
        <f>E3/E7</f>
        <v>0.36</v>
      </c>
      <c r="G3" s="27">
        <f>100*F3</f>
        <v>36</v>
      </c>
      <c r="H3" s="4">
        <f>B3+E3</f>
        <v>37</v>
      </c>
      <c r="I3" s="3">
        <f>H3/H7</f>
        <v>0.37</v>
      </c>
      <c r="J3" s="4">
        <f>100*I3</f>
        <v>37</v>
      </c>
      <c r="K3" s="14">
        <v>0.36363636363636365</v>
      </c>
      <c r="L3" s="14">
        <v>18.181818181818183</v>
      </c>
      <c r="M3" s="14">
        <v>36.36363636363637</v>
      </c>
    </row>
    <row r="4" spans="1:13" s="6" customFormat="1" ht="11.25">
      <c r="A4" s="28" t="s">
        <v>22</v>
      </c>
      <c r="B4" s="28">
        <v>13</v>
      </c>
      <c r="C4" s="28">
        <f>B4/B7</f>
        <v>0.26</v>
      </c>
      <c r="D4" s="28">
        <f>100*C4</f>
        <v>26</v>
      </c>
      <c r="E4" s="28">
        <v>13</v>
      </c>
      <c r="F4" s="28">
        <f>E4/E7</f>
        <v>0.26</v>
      </c>
      <c r="G4" s="28">
        <f>100*F4</f>
        <v>26</v>
      </c>
      <c r="H4" s="6">
        <f>B4+E4</f>
        <v>26</v>
      </c>
      <c r="I4" s="5">
        <f>H4/H7</f>
        <v>0.26</v>
      </c>
      <c r="J4" s="6">
        <f>100*I4</f>
        <v>26</v>
      </c>
      <c r="K4" s="15">
        <v>0.2727272727272727</v>
      </c>
      <c r="L4" s="15">
        <v>13.636363636363635</v>
      </c>
      <c r="M4" s="15">
        <v>27.27272727272727</v>
      </c>
    </row>
    <row r="5" spans="1:13" s="30" customFormat="1" ht="11.25">
      <c r="A5" s="30" t="s">
        <v>23</v>
      </c>
      <c r="B5" s="30">
        <v>14</v>
      </c>
      <c r="C5" s="30">
        <f>B5/B7</f>
        <v>0.28</v>
      </c>
      <c r="D5" s="30">
        <f>100*C5</f>
        <v>28.000000000000004</v>
      </c>
      <c r="E5" s="30">
        <v>14</v>
      </c>
      <c r="F5" s="30">
        <f>E5/E7</f>
        <v>0.28</v>
      </c>
      <c r="G5" s="30">
        <f>100*F5</f>
        <v>28.000000000000004</v>
      </c>
      <c r="H5" s="30">
        <f>B5+E5</f>
        <v>28</v>
      </c>
      <c r="I5" s="30">
        <f>H5/H7</f>
        <v>0.28</v>
      </c>
      <c r="J5" s="30">
        <f>100*I5</f>
        <v>28.000000000000004</v>
      </c>
      <c r="K5" s="31">
        <v>0.2727272727272727</v>
      </c>
      <c r="L5" s="31">
        <v>13.636363636363635</v>
      </c>
      <c r="M5" s="31">
        <v>27.27272727272727</v>
      </c>
    </row>
    <row r="6" spans="1:13" s="9" customFormat="1" ht="11.25">
      <c r="A6" s="24" t="s">
        <v>24</v>
      </c>
      <c r="B6" s="24">
        <v>4</v>
      </c>
      <c r="C6" s="24">
        <f>B6/B7</f>
        <v>0.08</v>
      </c>
      <c r="D6" s="24">
        <f>100*C6</f>
        <v>8</v>
      </c>
      <c r="E6" s="24">
        <v>5</v>
      </c>
      <c r="F6" s="24">
        <f>E6/E7</f>
        <v>0.1</v>
      </c>
      <c r="G6" s="24">
        <f>100*F6</f>
        <v>10</v>
      </c>
      <c r="H6" s="9">
        <f>B6+E6</f>
        <v>9</v>
      </c>
      <c r="I6" s="9">
        <f>H6/H7</f>
        <v>0.09</v>
      </c>
      <c r="J6" s="9">
        <f>100*I6</f>
        <v>9</v>
      </c>
      <c r="K6" s="17">
        <v>0.09090909090909091</v>
      </c>
      <c r="L6" s="17">
        <v>4.545454545454546</v>
      </c>
      <c r="M6" s="17">
        <v>9.090909090909092</v>
      </c>
    </row>
    <row r="7" spans="1:13" ht="11.25">
      <c r="A7" s="24" t="s">
        <v>2</v>
      </c>
      <c r="B7" s="24">
        <f>SUM(B3:B6)</f>
        <v>50</v>
      </c>
      <c r="C7" s="24">
        <f aca="true" t="shared" si="0" ref="C7:J7">SUM(C3:C6)</f>
        <v>1</v>
      </c>
      <c r="D7" s="24">
        <f t="shared" si="0"/>
        <v>100</v>
      </c>
      <c r="E7" s="24">
        <f t="shared" si="0"/>
        <v>50</v>
      </c>
      <c r="F7" s="24">
        <f t="shared" si="0"/>
        <v>1</v>
      </c>
      <c r="G7" s="24">
        <f t="shared" si="0"/>
        <v>100</v>
      </c>
      <c r="H7" s="1">
        <f t="shared" si="0"/>
        <v>100</v>
      </c>
      <c r="I7" s="2">
        <f>SUM(I3:I6)</f>
        <v>1</v>
      </c>
      <c r="J7" s="1">
        <f t="shared" si="0"/>
        <v>100</v>
      </c>
      <c r="K7" s="13">
        <v>1</v>
      </c>
      <c r="L7" s="13">
        <v>50</v>
      </c>
      <c r="M7" s="13">
        <v>100</v>
      </c>
    </row>
    <row r="8" spans="1:13" ht="11.25">
      <c r="A8" s="24"/>
      <c r="B8" s="24" t="s">
        <v>11</v>
      </c>
      <c r="C8" s="24"/>
      <c r="D8" s="24"/>
      <c r="E8" s="24" t="s">
        <v>12</v>
      </c>
      <c r="F8" s="24"/>
      <c r="G8" s="24"/>
      <c r="H8" s="1" t="s">
        <v>13</v>
      </c>
      <c r="K8" s="13"/>
      <c r="L8" s="13"/>
      <c r="M8" s="13"/>
    </row>
    <row r="9" spans="1:13" ht="11.25">
      <c r="A9" s="24" t="s">
        <v>20</v>
      </c>
      <c r="B9" s="24" t="s">
        <v>3</v>
      </c>
      <c r="C9" s="24" t="s">
        <v>4</v>
      </c>
      <c r="D9" s="24" t="s">
        <v>5</v>
      </c>
      <c r="E9" s="24" t="s">
        <v>3</v>
      </c>
      <c r="F9" s="24" t="s">
        <v>4</v>
      </c>
      <c r="G9" s="24" t="s">
        <v>5</v>
      </c>
      <c r="H9" s="1" t="s">
        <v>3</v>
      </c>
      <c r="I9" s="1" t="s">
        <v>4</v>
      </c>
      <c r="J9" s="1" t="s">
        <v>5</v>
      </c>
      <c r="K9" s="13" t="s">
        <v>26</v>
      </c>
      <c r="L9" s="13" t="s">
        <v>27</v>
      </c>
      <c r="M9" s="13" t="s">
        <v>29</v>
      </c>
    </row>
    <row r="10" spans="1:13" ht="11.25">
      <c r="A10" s="27" t="s">
        <v>21</v>
      </c>
      <c r="B10" s="27">
        <v>22</v>
      </c>
      <c r="C10" s="27">
        <f>B10/B14</f>
        <v>0.44</v>
      </c>
      <c r="D10" s="27">
        <f>100*C10</f>
        <v>44</v>
      </c>
      <c r="E10" s="27">
        <v>18</v>
      </c>
      <c r="F10" s="27">
        <f>E10/E14</f>
        <v>0.36</v>
      </c>
      <c r="G10" s="27">
        <f>100*F10</f>
        <v>36</v>
      </c>
      <c r="H10" s="4">
        <f>B10+E10</f>
        <v>40</v>
      </c>
      <c r="I10" s="3">
        <f>H10/H14</f>
        <v>0.4</v>
      </c>
      <c r="J10" s="4">
        <f>100*I10</f>
        <v>40</v>
      </c>
      <c r="K10" s="14">
        <v>0.36363636363636365</v>
      </c>
      <c r="L10" s="14">
        <v>18.181818181818183</v>
      </c>
      <c r="M10" s="14">
        <v>36.36363636363637</v>
      </c>
    </row>
    <row r="11" spans="1:13" ht="11.25">
      <c r="A11" s="28" t="s">
        <v>22</v>
      </c>
      <c r="B11" s="28">
        <v>11</v>
      </c>
      <c r="C11" s="28">
        <f>B11/B14</f>
        <v>0.22</v>
      </c>
      <c r="D11" s="28">
        <f>100*C11</f>
        <v>22</v>
      </c>
      <c r="E11" s="28">
        <v>12</v>
      </c>
      <c r="F11" s="28">
        <f>E11/E14</f>
        <v>0.24</v>
      </c>
      <c r="G11" s="28">
        <f>100*F11</f>
        <v>24</v>
      </c>
      <c r="H11" s="6">
        <f>B11+E11</f>
        <v>23</v>
      </c>
      <c r="I11" s="5">
        <f>H11/H14</f>
        <v>0.23</v>
      </c>
      <c r="J11" s="6">
        <f>100*I11</f>
        <v>23</v>
      </c>
      <c r="K11" s="15">
        <v>0.2727272727272727</v>
      </c>
      <c r="L11" s="15">
        <v>13.636363636363635</v>
      </c>
      <c r="M11" s="15">
        <v>27.27272727272727</v>
      </c>
    </row>
    <row r="12" spans="1:13" ht="11.25">
      <c r="A12" s="29" t="s">
        <v>23</v>
      </c>
      <c r="B12" s="29">
        <v>12</v>
      </c>
      <c r="C12" s="29">
        <f>B12/B14</f>
        <v>0.24</v>
      </c>
      <c r="D12" s="29">
        <f>100*C12</f>
        <v>24</v>
      </c>
      <c r="E12" s="29">
        <v>15</v>
      </c>
      <c r="F12" s="29">
        <f>E12/E14</f>
        <v>0.3</v>
      </c>
      <c r="G12" s="29">
        <f>100*F12</f>
        <v>30</v>
      </c>
      <c r="H12" s="8">
        <f>B12+E12</f>
        <v>27</v>
      </c>
      <c r="I12" s="7">
        <f>H12/H14</f>
        <v>0.27</v>
      </c>
      <c r="J12" s="8">
        <f>100*I12</f>
        <v>27</v>
      </c>
      <c r="K12" s="16">
        <v>0.2727272727272727</v>
      </c>
      <c r="L12" s="16">
        <v>13.636363636363635</v>
      </c>
      <c r="M12" s="16">
        <v>27.27272727272727</v>
      </c>
    </row>
    <row r="13" spans="1:13" s="9" customFormat="1" ht="11.25">
      <c r="A13" s="9" t="s">
        <v>24</v>
      </c>
      <c r="B13" s="9">
        <v>5</v>
      </c>
      <c r="C13" s="9">
        <f>B13/B14</f>
        <v>0.1</v>
      </c>
      <c r="D13" s="9">
        <f>100*C13</f>
        <v>10</v>
      </c>
      <c r="E13" s="9">
        <v>5</v>
      </c>
      <c r="F13" s="9">
        <f>E13/E14</f>
        <v>0.1</v>
      </c>
      <c r="G13" s="9">
        <f>100*F13</f>
        <v>10</v>
      </c>
      <c r="H13" s="9">
        <f>B13+E13</f>
        <v>10</v>
      </c>
      <c r="I13" s="9">
        <f>H13/H14</f>
        <v>0.1</v>
      </c>
      <c r="J13" s="9">
        <f>100*I13</f>
        <v>10</v>
      </c>
      <c r="K13" s="17">
        <v>0.09090909090909091</v>
      </c>
      <c r="L13" s="17">
        <v>4.545454545454546</v>
      </c>
      <c r="M13" s="17">
        <v>9.090909090909092</v>
      </c>
    </row>
    <row r="14" spans="1:13" s="10" customFormat="1" ht="11.25">
      <c r="A14" s="24" t="s">
        <v>2</v>
      </c>
      <c r="B14" s="24">
        <f aca="true" t="shared" si="1" ref="B14:J14">SUM(B10:B13)</f>
        <v>50</v>
      </c>
      <c r="C14" s="24">
        <f t="shared" si="1"/>
        <v>1</v>
      </c>
      <c r="D14" s="24">
        <f t="shared" si="1"/>
        <v>100</v>
      </c>
      <c r="E14" s="24">
        <f t="shared" si="1"/>
        <v>50</v>
      </c>
      <c r="F14" s="24">
        <f t="shared" si="1"/>
        <v>0.9999999999999999</v>
      </c>
      <c r="G14" s="24">
        <f t="shared" si="1"/>
        <v>100</v>
      </c>
      <c r="H14" s="10">
        <f t="shared" si="1"/>
        <v>100</v>
      </c>
      <c r="I14" s="2">
        <f t="shared" si="1"/>
        <v>1</v>
      </c>
      <c r="J14" s="10">
        <f t="shared" si="1"/>
        <v>100</v>
      </c>
      <c r="K14" s="23">
        <v>1</v>
      </c>
      <c r="L14" s="13">
        <v>50</v>
      </c>
      <c r="M14" s="13">
        <v>100</v>
      </c>
    </row>
    <row r="15" spans="1:13" ht="11.25">
      <c r="A15" s="24"/>
      <c r="B15" s="24" t="s">
        <v>14</v>
      </c>
      <c r="C15" s="24"/>
      <c r="D15" s="24"/>
      <c r="E15" s="24" t="s">
        <v>15</v>
      </c>
      <c r="F15" s="24"/>
      <c r="G15" s="24"/>
      <c r="H15" s="1" t="s">
        <v>16</v>
      </c>
      <c r="K15" s="13" t="s">
        <v>25</v>
      </c>
      <c r="L15" s="13"/>
      <c r="M15" s="13"/>
    </row>
    <row r="16" spans="1:13" ht="11.25">
      <c r="A16" s="24" t="s">
        <v>20</v>
      </c>
      <c r="B16" s="24" t="s">
        <v>3</v>
      </c>
      <c r="C16" s="24" t="s">
        <v>4</v>
      </c>
      <c r="D16" s="24" t="s">
        <v>5</v>
      </c>
      <c r="E16" s="24" t="s">
        <v>3</v>
      </c>
      <c r="F16" s="24" t="s">
        <v>4</v>
      </c>
      <c r="G16" s="24" t="s">
        <v>5</v>
      </c>
      <c r="H16" s="1" t="s">
        <v>3</v>
      </c>
      <c r="I16" s="1" t="s">
        <v>4</v>
      </c>
      <c r="J16" s="1" t="s">
        <v>5</v>
      </c>
      <c r="K16" s="13" t="s">
        <v>26</v>
      </c>
      <c r="L16" s="13" t="s">
        <v>27</v>
      </c>
      <c r="M16" s="13" t="s">
        <v>29</v>
      </c>
    </row>
    <row r="17" spans="1:13" ht="11.25">
      <c r="A17" s="27" t="s">
        <v>21</v>
      </c>
      <c r="B17" s="27">
        <v>18</v>
      </c>
      <c r="C17" s="27">
        <f>B17/B21</f>
        <v>0.36</v>
      </c>
      <c r="D17" s="27">
        <f>100*C17</f>
        <v>36</v>
      </c>
      <c r="E17" s="27">
        <v>19</v>
      </c>
      <c r="F17" s="27">
        <f>E17/E21</f>
        <v>0.38</v>
      </c>
      <c r="G17" s="27">
        <f>100*F17</f>
        <v>38</v>
      </c>
      <c r="H17" s="4">
        <f>B17+E17</f>
        <v>37</v>
      </c>
      <c r="I17" s="3">
        <f>H17/H21</f>
        <v>0.37</v>
      </c>
      <c r="J17" s="4">
        <f>100*I17</f>
        <v>37</v>
      </c>
      <c r="K17" s="14">
        <v>0.36363636363636365</v>
      </c>
      <c r="L17" s="14">
        <v>18.181818181818183</v>
      </c>
      <c r="M17" s="14">
        <v>36.36363636363637</v>
      </c>
    </row>
    <row r="18" spans="1:13" ht="11.25">
      <c r="A18" s="28" t="s">
        <v>22</v>
      </c>
      <c r="B18" s="28">
        <v>14</v>
      </c>
      <c r="C18" s="28">
        <f>B18/B21</f>
        <v>0.28</v>
      </c>
      <c r="D18" s="28">
        <f>100*C18</f>
        <v>28.000000000000004</v>
      </c>
      <c r="E18" s="28">
        <v>15</v>
      </c>
      <c r="F18" s="28">
        <f>E18/E21</f>
        <v>0.3</v>
      </c>
      <c r="G18" s="28">
        <f>100*F18</f>
        <v>30</v>
      </c>
      <c r="H18" s="6">
        <f>B18+E18</f>
        <v>29</v>
      </c>
      <c r="I18" s="5">
        <f>H18/H21</f>
        <v>0.29</v>
      </c>
      <c r="J18" s="6">
        <f>100*I18</f>
        <v>28.999999999999996</v>
      </c>
      <c r="K18" s="15">
        <v>0.2727272727272727</v>
      </c>
      <c r="L18" s="15">
        <v>13.636363636363635</v>
      </c>
      <c r="M18" s="15">
        <v>27.27272727272727</v>
      </c>
    </row>
    <row r="19" spans="1:13" ht="11.25">
      <c r="A19" s="29" t="s">
        <v>23</v>
      </c>
      <c r="B19" s="29">
        <v>11</v>
      </c>
      <c r="C19" s="29">
        <f>B19/B21</f>
        <v>0.22</v>
      </c>
      <c r="D19" s="29">
        <f>100*C19</f>
        <v>22</v>
      </c>
      <c r="E19" s="29">
        <v>11</v>
      </c>
      <c r="F19" s="29">
        <f>E19/E21</f>
        <v>0.22</v>
      </c>
      <c r="G19" s="29">
        <f>100*F19</f>
        <v>22</v>
      </c>
      <c r="H19" s="8">
        <f>B19+E19</f>
        <v>22</v>
      </c>
      <c r="I19" s="7">
        <f>H19/H21</f>
        <v>0.22</v>
      </c>
      <c r="J19" s="8">
        <f>100*I19</f>
        <v>22</v>
      </c>
      <c r="K19" s="16">
        <v>0.2727272727272727</v>
      </c>
      <c r="L19" s="16">
        <v>13.636363636363635</v>
      </c>
      <c r="M19" s="16">
        <v>27.27272727272727</v>
      </c>
    </row>
    <row r="20" spans="1:13" s="9" customFormat="1" ht="11.25">
      <c r="A20" s="9" t="s">
        <v>24</v>
      </c>
      <c r="B20" s="9">
        <v>7</v>
      </c>
      <c r="C20" s="9">
        <f>B20/B21</f>
        <v>0.14</v>
      </c>
      <c r="D20" s="9">
        <f>100*C20</f>
        <v>14.000000000000002</v>
      </c>
      <c r="E20" s="9">
        <v>5</v>
      </c>
      <c r="F20" s="9">
        <f>E20/E21</f>
        <v>0.1</v>
      </c>
      <c r="G20" s="9">
        <f>100*F20</f>
        <v>10</v>
      </c>
      <c r="H20" s="9">
        <f>B20+E20</f>
        <v>12</v>
      </c>
      <c r="I20" s="9">
        <f>H20/H21</f>
        <v>0.12</v>
      </c>
      <c r="J20" s="9">
        <f>100*I20</f>
        <v>12</v>
      </c>
      <c r="K20" s="17">
        <v>0.09090909090909091</v>
      </c>
      <c r="L20" s="17">
        <v>4.545454545454546</v>
      </c>
      <c r="M20" s="17">
        <v>9.090909090909092</v>
      </c>
    </row>
    <row r="21" spans="1:13" ht="11.25">
      <c r="A21" s="24" t="s">
        <v>2</v>
      </c>
      <c r="B21" s="24">
        <f aca="true" t="shared" si="2" ref="B21:J21">SUM(B17:B20)</f>
        <v>50</v>
      </c>
      <c r="C21" s="24">
        <f t="shared" si="2"/>
        <v>1</v>
      </c>
      <c r="D21" s="24">
        <f t="shared" si="2"/>
        <v>100</v>
      </c>
      <c r="E21" s="24">
        <f t="shared" si="2"/>
        <v>50</v>
      </c>
      <c r="F21" s="24">
        <f t="shared" si="2"/>
        <v>0.9999999999999999</v>
      </c>
      <c r="G21" s="24">
        <f t="shared" si="2"/>
        <v>100</v>
      </c>
      <c r="H21" s="1">
        <f t="shared" si="2"/>
        <v>100</v>
      </c>
      <c r="I21" s="2">
        <f t="shared" si="2"/>
        <v>0.9999999999999999</v>
      </c>
      <c r="J21" s="1">
        <f t="shared" si="2"/>
        <v>100</v>
      </c>
      <c r="K21" s="13">
        <v>1</v>
      </c>
      <c r="L21" s="13">
        <v>50</v>
      </c>
      <c r="M21" s="13">
        <v>100</v>
      </c>
    </row>
    <row r="22" spans="2:13" ht="11.25">
      <c r="B22" s="1" t="s">
        <v>17</v>
      </c>
      <c r="E22" s="1" t="s">
        <v>18</v>
      </c>
      <c r="H22" s="25" t="s">
        <v>19</v>
      </c>
      <c r="I22" s="25"/>
      <c r="K22" s="13" t="s">
        <v>25</v>
      </c>
      <c r="L22" s="13"/>
      <c r="M22" s="13"/>
    </row>
    <row r="23" spans="1:13" ht="11.25">
      <c r="A23" s="1" t="s">
        <v>20</v>
      </c>
      <c r="B23" s="1" t="s">
        <v>3</v>
      </c>
      <c r="C23" s="1" t="s">
        <v>4</v>
      </c>
      <c r="D23" s="1" t="s">
        <v>5</v>
      </c>
      <c r="E23" s="1" t="s">
        <v>3</v>
      </c>
      <c r="F23" s="1" t="s">
        <v>4</v>
      </c>
      <c r="G23" s="1" t="s">
        <v>5</v>
      </c>
      <c r="H23" s="25" t="s">
        <v>3</v>
      </c>
      <c r="I23" s="25" t="s">
        <v>4</v>
      </c>
      <c r="J23" s="1" t="s">
        <v>5</v>
      </c>
      <c r="K23" s="13" t="s">
        <v>26</v>
      </c>
      <c r="L23" s="13" t="s">
        <v>27</v>
      </c>
      <c r="M23" s="13" t="s">
        <v>29</v>
      </c>
    </row>
    <row r="24" spans="1:17" ht="11.25">
      <c r="A24" s="4" t="s">
        <v>21</v>
      </c>
      <c r="B24" s="4">
        <f>B3+B10+B17</f>
        <v>59</v>
      </c>
      <c r="C24" s="19">
        <f>B24/B28</f>
        <v>0.3933333333333333</v>
      </c>
      <c r="D24" s="14">
        <f>100*C24</f>
        <v>39.33333333333333</v>
      </c>
      <c r="E24" s="4">
        <f>E3+E10+E17</f>
        <v>55</v>
      </c>
      <c r="F24" s="19">
        <f>E24/E28</f>
        <v>0.36666666666666664</v>
      </c>
      <c r="G24" s="14">
        <f>100*F24</f>
        <v>36.666666666666664</v>
      </c>
      <c r="H24" s="32">
        <f>H3+H10+H17</f>
        <v>114</v>
      </c>
      <c r="I24" s="33">
        <f>H24/H28</f>
        <v>0.38</v>
      </c>
      <c r="J24" s="14">
        <f>100*I24</f>
        <v>38</v>
      </c>
      <c r="K24" s="14">
        <v>0.36363636363636365</v>
      </c>
      <c r="L24" s="14">
        <v>18.181818181818183</v>
      </c>
      <c r="M24" s="14">
        <v>36.36363636363637</v>
      </c>
      <c r="N24" s="4"/>
      <c r="O24" s="4"/>
      <c r="P24" s="4"/>
      <c r="Q24" s="4"/>
    </row>
    <row r="25" spans="1:13" s="6" customFormat="1" ht="11.25">
      <c r="A25" s="6" t="s">
        <v>22</v>
      </c>
      <c r="B25" s="6">
        <f>B4+B11+B18</f>
        <v>38</v>
      </c>
      <c r="C25" s="20">
        <f>B25/B28</f>
        <v>0.25333333333333335</v>
      </c>
      <c r="D25" s="15">
        <f>100*C25</f>
        <v>25.333333333333336</v>
      </c>
      <c r="E25" s="6">
        <f>E4+E11+E18</f>
        <v>40</v>
      </c>
      <c r="F25" s="20">
        <f>E25/E28</f>
        <v>0.26666666666666666</v>
      </c>
      <c r="G25" s="15">
        <f>100*F25</f>
        <v>26.666666666666668</v>
      </c>
      <c r="H25" s="34">
        <f>H4+H11+H18</f>
        <v>78</v>
      </c>
      <c r="I25" s="35">
        <f>H25/H28</f>
        <v>0.26</v>
      </c>
      <c r="J25" s="15">
        <f>100*I25</f>
        <v>26</v>
      </c>
      <c r="K25" s="15">
        <v>0.2727272727272727</v>
      </c>
      <c r="L25" s="15">
        <v>13.636363636363635</v>
      </c>
      <c r="M25" s="15">
        <v>27.27272727272727</v>
      </c>
    </row>
    <row r="26" spans="1:13" s="11" customFormat="1" ht="11.25">
      <c r="A26" s="11" t="s">
        <v>23</v>
      </c>
      <c r="B26" s="11">
        <f>B5+B12+B19</f>
        <v>37</v>
      </c>
      <c r="C26" s="21">
        <f>B26/B28</f>
        <v>0.24666666666666667</v>
      </c>
      <c r="D26" s="22">
        <f>100*C26</f>
        <v>24.666666666666668</v>
      </c>
      <c r="E26" s="11">
        <f>E5+E12+E19</f>
        <v>40</v>
      </c>
      <c r="F26" s="21">
        <f>E26/E28</f>
        <v>0.26666666666666666</v>
      </c>
      <c r="G26" s="22">
        <f>100*F26</f>
        <v>26.666666666666668</v>
      </c>
      <c r="H26" s="36">
        <f>H5+H12+H19</f>
        <v>77</v>
      </c>
      <c r="I26" s="37">
        <f>H26/H28</f>
        <v>0.25666666666666665</v>
      </c>
      <c r="J26" s="22">
        <f>100*I26</f>
        <v>25.666666666666664</v>
      </c>
      <c r="K26" s="22">
        <v>0.2727272727272727</v>
      </c>
      <c r="L26" s="22">
        <v>13.636363636363635</v>
      </c>
      <c r="M26" s="22">
        <v>27.27272727272727</v>
      </c>
    </row>
    <row r="27" spans="1:13" s="9" customFormat="1" ht="11.25">
      <c r="A27" s="9" t="s">
        <v>24</v>
      </c>
      <c r="B27" s="9">
        <f>B6+B13+B20</f>
        <v>16</v>
      </c>
      <c r="C27" s="17">
        <f>B27/B28</f>
        <v>0.10666666666666667</v>
      </c>
      <c r="D27" s="17">
        <f>100*C27</f>
        <v>10.666666666666668</v>
      </c>
      <c r="E27" s="9">
        <f>E6+E13+E20</f>
        <v>15</v>
      </c>
      <c r="F27" s="9">
        <f>E27/E28</f>
        <v>0.1</v>
      </c>
      <c r="G27" s="9">
        <f>100*F27</f>
        <v>10</v>
      </c>
      <c r="H27" s="9">
        <f>H6+H13+H20</f>
        <v>31</v>
      </c>
      <c r="I27" s="17">
        <f>H27/H28</f>
        <v>0.10333333333333333</v>
      </c>
      <c r="J27" s="17">
        <f>100*I27</f>
        <v>10.333333333333334</v>
      </c>
      <c r="K27" s="17">
        <v>0.0909090909090909</v>
      </c>
      <c r="L27" s="17">
        <v>4.545454545454546</v>
      </c>
      <c r="M27" s="17">
        <v>9.090909090909092</v>
      </c>
    </row>
    <row r="28" spans="1:13" ht="11.25">
      <c r="A28" s="1" t="s">
        <v>2</v>
      </c>
      <c r="B28" s="1">
        <f aca="true" t="shared" si="3" ref="B28:J28">SUM(B24:B27)</f>
        <v>150</v>
      </c>
      <c r="C28" s="2">
        <f>SUM(C24:C27)</f>
        <v>1</v>
      </c>
      <c r="D28" s="1">
        <f t="shared" si="3"/>
        <v>100</v>
      </c>
      <c r="E28" s="1">
        <f t="shared" si="3"/>
        <v>150</v>
      </c>
      <c r="F28" s="2">
        <f>SUM(F24:F27)</f>
        <v>0.9999999999999999</v>
      </c>
      <c r="G28" s="1">
        <f t="shared" si="3"/>
        <v>100</v>
      </c>
      <c r="H28" s="25">
        <f t="shared" si="3"/>
        <v>300</v>
      </c>
      <c r="I28" s="25">
        <f>SUM(I24:I27)</f>
        <v>1</v>
      </c>
      <c r="J28" s="1">
        <f t="shared" si="3"/>
        <v>99.99999999999999</v>
      </c>
      <c r="K28" s="13">
        <v>1</v>
      </c>
      <c r="L28" s="13">
        <v>50</v>
      </c>
      <c r="M28" s="13">
        <v>100</v>
      </c>
    </row>
    <row r="29" spans="2:9" ht="11.25">
      <c r="B29" s="1" t="s">
        <v>30</v>
      </c>
      <c r="C29" s="1" t="s">
        <v>26</v>
      </c>
      <c r="E29" s="1" t="s">
        <v>30</v>
      </c>
      <c r="F29" s="1" t="s">
        <v>26</v>
      </c>
      <c r="H29" s="25" t="s">
        <v>33</v>
      </c>
      <c r="I29" s="25" t="s">
        <v>26</v>
      </c>
    </row>
    <row r="30" spans="2:11" ht="11.25">
      <c r="B30" s="14">
        <v>54.54545454545455</v>
      </c>
      <c r="C30" s="14">
        <v>0.36363636363636365</v>
      </c>
      <c r="D30" s="14"/>
      <c r="E30" s="14">
        <v>54.54545454545455</v>
      </c>
      <c r="F30" s="14">
        <v>0.36363636363636365</v>
      </c>
      <c r="G30" s="14"/>
      <c r="H30" s="33">
        <v>109.0909090909091</v>
      </c>
      <c r="I30" s="33">
        <v>0.36363636363636365</v>
      </c>
      <c r="J30" s="4"/>
      <c r="K30" s="4"/>
    </row>
    <row r="31" spans="2:10" ht="11.25">
      <c r="B31" s="15">
        <v>40.90909090909091</v>
      </c>
      <c r="C31" s="15">
        <v>0.2727272727272727</v>
      </c>
      <c r="D31" s="15"/>
      <c r="E31" s="15">
        <v>40.90909090909091</v>
      </c>
      <c r="F31" s="15">
        <v>0.2727272727272727</v>
      </c>
      <c r="G31" s="15"/>
      <c r="H31" s="35">
        <v>81.81818181818181</v>
      </c>
      <c r="I31" s="35">
        <v>0.2727272727272727</v>
      </c>
      <c r="J31" s="6"/>
    </row>
    <row r="32" spans="2:12" ht="11.25">
      <c r="B32" s="22">
        <v>40.90909090909091</v>
      </c>
      <c r="C32" s="22">
        <v>0.2727272727272727</v>
      </c>
      <c r="D32" s="16"/>
      <c r="E32" s="22">
        <v>40.90909090909091</v>
      </c>
      <c r="F32" s="22">
        <v>0.2727272727272727</v>
      </c>
      <c r="G32" s="16"/>
      <c r="H32" s="37">
        <v>81.81818181818181</v>
      </c>
      <c r="I32" s="37">
        <v>0.2727272727272727</v>
      </c>
      <c r="J32" s="8"/>
      <c r="K32" s="4"/>
      <c r="L32" s="4"/>
    </row>
    <row r="33" spans="2:12" s="9" customFormat="1" ht="11.25">
      <c r="B33" s="17">
        <v>13.636363636363637</v>
      </c>
      <c r="C33" s="17">
        <v>0.0909090909090909</v>
      </c>
      <c r="D33" s="17"/>
      <c r="E33" s="17">
        <v>13.636363636363637</v>
      </c>
      <c r="F33" s="17">
        <v>0.0909090909090909</v>
      </c>
      <c r="G33" s="17"/>
      <c r="H33" s="17">
        <v>27.272727272727273</v>
      </c>
      <c r="I33" s="17">
        <v>0.0909090909090909</v>
      </c>
      <c r="K33" s="38"/>
      <c r="L33" s="38"/>
    </row>
    <row r="34" spans="2:12" ht="11.25">
      <c r="B34" s="1">
        <v>150</v>
      </c>
      <c r="C34" s="1">
        <v>1</v>
      </c>
      <c r="E34" s="1">
        <v>150</v>
      </c>
      <c r="F34" s="1">
        <v>1</v>
      </c>
      <c r="H34" s="25">
        <v>300</v>
      </c>
      <c r="I34" s="25">
        <v>1</v>
      </c>
      <c r="K34" s="11"/>
      <c r="L34" s="11"/>
    </row>
    <row r="35" spans="11:12" ht="11.25">
      <c r="K35" s="9"/>
      <c r="L35" s="9"/>
    </row>
    <row r="39" ht="11.25">
      <c r="A39" s="1" t="s">
        <v>28</v>
      </c>
    </row>
    <row r="40" spans="1:9" ht="11.25">
      <c r="A40" s="1" t="s">
        <v>20</v>
      </c>
      <c r="B40" s="1" t="s">
        <v>3</v>
      </c>
      <c r="C40" s="1" t="s">
        <v>4</v>
      </c>
      <c r="D40" s="1" t="s">
        <v>27</v>
      </c>
      <c r="E40" s="1" t="s">
        <v>29</v>
      </c>
      <c r="F40" s="1" t="s">
        <v>30</v>
      </c>
      <c r="G40" s="1" t="s">
        <v>31</v>
      </c>
      <c r="H40" s="1" t="s">
        <v>32</v>
      </c>
      <c r="I40" s="1" t="s">
        <v>33</v>
      </c>
    </row>
    <row r="41" spans="1:11" ht="11.25">
      <c r="A41" s="4" t="s">
        <v>21</v>
      </c>
      <c r="B41" s="4">
        <v>4</v>
      </c>
      <c r="C41" s="14">
        <f>B41/B45</f>
        <v>0.36363636363636365</v>
      </c>
      <c r="D41" s="14">
        <f>50*C41</f>
        <v>18.181818181818183</v>
      </c>
      <c r="E41" s="14">
        <f>100*C41</f>
        <v>36.36363636363637</v>
      </c>
      <c r="F41" s="14">
        <f>150*C41</f>
        <v>54.54545454545455</v>
      </c>
      <c r="G41" s="14">
        <f>200*C41</f>
        <v>72.72727272727273</v>
      </c>
      <c r="H41" s="14">
        <f>250*C41</f>
        <v>90.9090909090909</v>
      </c>
      <c r="I41" s="14">
        <f>300*C41</f>
        <v>109.0909090909091</v>
      </c>
      <c r="J41" s="4"/>
      <c r="K41" s="4"/>
    </row>
    <row r="42" spans="1:9" s="6" customFormat="1" ht="11.25">
      <c r="A42" s="6" t="s">
        <v>22</v>
      </c>
      <c r="B42" s="6">
        <v>3</v>
      </c>
      <c r="C42" s="15">
        <f>B42/B45</f>
        <v>0.2727272727272727</v>
      </c>
      <c r="D42" s="15">
        <f>50*C42</f>
        <v>13.636363636363635</v>
      </c>
      <c r="E42" s="15">
        <f>100*C42</f>
        <v>27.27272727272727</v>
      </c>
      <c r="F42" s="15">
        <f>150*C42</f>
        <v>40.90909090909091</v>
      </c>
      <c r="G42" s="15">
        <f>200*C42</f>
        <v>54.54545454545454</v>
      </c>
      <c r="H42" s="15">
        <f>250*C42</f>
        <v>68.18181818181817</v>
      </c>
      <c r="I42" s="15">
        <f>300*C42</f>
        <v>81.81818181818181</v>
      </c>
    </row>
    <row r="43" spans="1:9" s="8" customFormat="1" ht="11.25">
      <c r="A43" s="8" t="s">
        <v>23</v>
      </c>
      <c r="B43" s="8">
        <v>3</v>
      </c>
      <c r="C43" s="16">
        <f>B43/B45</f>
        <v>0.2727272727272727</v>
      </c>
      <c r="D43" s="16">
        <f>50*C43</f>
        <v>13.636363636363635</v>
      </c>
      <c r="E43" s="16">
        <f>100*C43</f>
        <v>27.27272727272727</v>
      </c>
      <c r="F43" s="16">
        <f>150*C43</f>
        <v>40.90909090909091</v>
      </c>
      <c r="G43" s="16">
        <f>200*C43</f>
        <v>54.54545454545454</v>
      </c>
      <c r="H43" s="16">
        <f>250*C43</f>
        <v>68.18181818181817</v>
      </c>
      <c r="I43" s="16">
        <f>300*C43</f>
        <v>81.81818181818181</v>
      </c>
    </row>
    <row r="44" spans="1:9" s="9" customFormat="1" ht="11.25">
      <c r="A44" s="9" t="s">
        <v>24</v>
      </c>
      <c r="B44" s="12">
        <v>1</v>
      </c>
      <c r="C44" s="17">
        <f>B44/B45</f>
        <v>0.09090909090909091</v>
      </c>
      <c r="D44" s="18">
        <f>50*C44</f>
        <v>4.545454545454546</v>
      </c>
      <c r="E44" s="18">
        <f>100*C44</f>
        <v>9.090909090909092</v>
      </c>
      <c r="F44" s="18">
        <f>150*C44</f>
        <v>13.636363636363637</v>
      </c>
      <c r="G44" s="18">
        <f>200*C44</f>
        <v>18.181818181818183</v>
      </c>
      <c r="H44" s="18">
        <f>250*C44</f>
        <v>22.727272727272727</v>
      </c>
      <c r="I44" s="18">
        <f>300*C44</f>
        <v>27.272727272727273</v>
      </c>
    </row>
    <row r="45" spans="1:9" ht="11.25">
      <c r="A45" s="1" t="s">
        <v>2</v>
      </c>
      <c r="B45" s="1">
        <f>SUM(B41:B44)</f>
        <v>11</v>
      </c>
      <c r="C45" s="1">
        <f aca="true" t="shared" si="4" ref="C45:I45">SUM(C41:C44)</f>
        <v>1</v>
      </c>
      <c r="D45" s="4">
        <f>SUM(D41:D44)</f>
        <v>50</v>
      </c>
      <c r="E45" s="4">
        <f>SUM(E41:E44)</f>
        <v>100</v>
      </c>
      <c r="F45" s="1">
        <f t="shared" si="4"/>
        <v>150</v>
      </c>
      <c r="G45" s="1">
        <f t="shared" si="4"/>
        <v>200</v>
      </c>
      <c r="H45" s="1">
        <f t="shared" si="4"/>
        <v>249.99999999999997</v>
      </c>
      <c r="I45" s="1">
        <f t="shared" si="4"/>
        <v>300</v>
      </c>
    </row>
    <row r="46" ht="11.25">
      <c r="A46" s="1" t="s">
        <v>28</v>
      </c>
    </row>
    <row r="47" spans="1:9" ht="11.25">
      <c r="A47" s="1" t="s">
        <v>20</v>
      </c>
      <c r="B47" s="1" t="s">
        <v>3</v>
      </c>
      <c r="C47" s="1" t="s">
        <v>4</v>
      </c>
      <c r="D47" s="1" t="s">
        <v>27</v>
      </c>
      <c r="E47" s="1" t="s">
        <v>29</v>
      </c>
      <c r="F47" s="1" t="s">
        <v>30</v>
      </c>
      <c r="G47" s="1" t="s">
        <v>31</v>
      </c>
      <c r="H47" s="1" t="s">
        <v>32</v>
      </c>
      <c r="I47" s="1" t="s">
        <v>33</v>
      </c>
    </row>
    <row r="48" spans="1:9" ht="11.25">
      <c r="A48" s="4" t="s">
        <v>21</v>
      </c>
      <c r="B48" s="4">
        <v>8</v>
      </c>
      <c r="C48" s="14">
        <f>B48/B52</f>
        <v>0.36363636363636365</v>
      </c>
      <c r="D48" s="14">
        <f>50*C48</f>
        <v>18.181818181818183</v>
      </c>
      <c r="E48" s="14">
        <f>100*C48</f>
        <v>36.36363636363637</v>
      </c>
      <c r="F48" s="14">
        <f>150*C48</f>
        <v>54.54545454545455</v>
      </c>
      <c r="G48" s="14">
        <f>200*C48</f>
        <v>72.72727272727273</v>
      </c>
      <c r="H48" s="14">
        <f>250*C48</f>
        <v>90.9090909090909</v>
      </c>
      <c r="I48" s="14">
        <f>300*C48</f>
        <v>109.0909090909091</v>
      </c>
    </row>
    <row r="49" spans="1:9" ht="11.25">
      <c r="A49" s="6" t="s">
        <v>22</v>
      </c>
      <c r="B49" s="6">
        <v>6</v>
      </c>
      <c r="C49" s="15">
        <f>B49/B52</f>
        <v>0.2727272727272727</v>
      </c>
      <c r="D49" s="15">
        <f>50*C49</f>
        <v>13.636363636363635</v>
      </c>
      <c r="E49" s="15">
        <f>100*C49</f>
        <v>27.27272727272727</v>
      </c>
      <c r="F49" s="15">
        <f>150*C49</f>
        <v>40.90909090909091</v>
      </c>
      <c r="G49" s="15">
        <f>200*C49</f>
        <v>54.54545454545454</v>
      </c>
      <c r="H49" s="15">
        <f>250*C49</f>
        <v>68.18181818181817</v>
      </c>
      <c r="I49" s="15">
        <f>300*C49</f>
        <v>81.81818181818181</v>
      </c>
    </row>
    <row r="50" spans="1:9" ht="11.25">
      <c r="A50" s="8" t="s">
        <v>23</v>
      </c>
      <c r="B50" s="8">
        <v>6</v>
      </c>
      <c r="C50" s="16">
        <f>B50/B52</f>
        <v>0.2727272727272727</v>
      </c>
      <c r="D50" s="16">
        <f>50*C50</f>
        <v>13.636363636363635</v>
      </c>
      <c r="E50" s="16">
        <f>100*C50</f>
        <v>27.27272727272727</v>
      </c>
      <c r="F50" s="16">
        <f>150*C50</f>
        <v>40.90909090909091</v>
      </c>
      <c r="G50" s="16">
        <f>200*C50</f>
        <v>54.54545454545454</v>
      </c>
      <c r="H50" s="16">
        <f>250*C50</f>
        <v>68.18181818181817</v>
      </c>
      <c r="I50" s="16">
        <f>300*C50</f>
        <v>81.81818181818181</v>
      </c>
    </row>
    <row r="51" spans="1:9" ht="11.25">
      <c r="A51" s="9" t="s">
        <v>24</v>
      </c>
      <c r="B51" s="12">
        <v>2</v>
      </c>
      <c r="C51" s="17">
        <f>B51/B52</f>
        <v>0.09090909090909091</v>
      </c>
      <c r="D51" s="18">
        <f>50*C51</f>
        <v>4.545454545454546</v>
      </c>
      <c r="E51" s="18">
        <f>100*C51</f>
        <v>9.090909090909092</v>
      </c>
      <c r="F51" s="18">
        <f>150*C51</f>
        <v>13.636363636363637</v>
      </c>
      <c r="G51" s="18">
        <f>200*C51</f>
        <v>18.181818181818183</v>
      </c>
      <c r="H51" s="18">
        <f>250*C51</f>
        <v>22.727272727272727</v>
      </c>
      <c r="I51" s="18">
        <f>300*C51</f>
        <v>27.272727272727273</v>
      </c>
    </row>
    <row r="52" spans="1:9" ht="11.25">
      <c r="A52" s="1" t="s">
        <v>2</v>
      </c>
      <c r="B52" s="1">
        <f aca="true" t="shared" si="5" ref="B52:I52">SUM(B48:B51)</f>
        <v>22</v>
      </c>
      <c r="C52" s="1">
        <f t="shared" si="5"/>
        <v>1</v>
      </c>
      <c r="D52" s="4">
        <f t="shared" si="5"/>
        <v>50</v>
      </c>
      <c r="E52" s="4">
        <f t="shared" si="5"/>
        <v>100</v>
      </c>
      <c r="F52" s="1">
        <f t="shared" si="5"/>
        <v>150</v>
      </c>
      <c r="G52" s="1">
        <f t="shared" si="5"/>
        <v>200</v>
      </c>
      <c r="H52" s="1">
        <f t="shared" si="5"/>
        <v>249.99999999999997</v>
      </c>
      <c r="I52" s="1">
        <f t="shared" si="5"/>
        <v>300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cea7</dc:creator>
  <cp:keywords/>
  <dc:description/>
  <cp:lastModifiedBy>cerberus</cp:lastModifiedBy>
  <dcterms:created xsi:type="dcterms:W3CDTF">2010-05-24T21:25:04Z</dcterms:created>
  <dcterms:modified xsi:type="dcterms:W3CDTF">2010-05-27T23:37:39Z</dcterms:modified>
  <cp:category/>
  <cp:version/>
  <cp:contentType/>
  <cp:contentStatus/>
</cp:coreProperties>
</file>